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vg\MMI-kweek\Organovirlabs\Parecho Brain Infection\Final experiment\Batch 1\"/>
    </mc:Choice>
  </mc:AlternateContent>
  <bookViews>
    <workbookView xWindow="0" yWindow="0" windowWidth="23040" windowHeight="9060" activeTab="1"/>
  </bookViews>
  <sheets>
    <sheet name="Supernatant" sheetId="1" r:id="rId1"/>
    <sheet name="Supernatant + Rux" sheetId="5" r:id="rId2"/>
    <sheet name="Organoid Lysis" sheetId="2" r:id="rId3"/>
    <sheet name="Frozen Organoid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5" l="1"/>
  <c r="O11" i="5" l="1"/>
  <c r="P177" i="5" l="1"/>
  <c r="P176" i="5"/>
  <c r="P175" i="5"/>
  <c r="P147" i="5"/>
  <c r="P146" i="5"/>
  <c r="P145" i="5"/>
  <c r="P117" i="5"/>
  <c r="P116" i="5"/>
  <c r="P115" i="5"/>
  <c r="P87" i="5"/>
  <c r="P86" i="5"/>
  <c r="P85" i="5"/>
  <c r="P57" i="5"/>
  <c r="P56" i="5"/>
  <c r="P55" i="5"/>
  <c r="T31" i="5"/>
  <c r="T30" i="5"/>
  <c r="T29" i="5"/>
  <c r="T28" i="5"/>
  <c r="T27" i="5"/>
  <c r="V27" i="5" s="1"/>
  <c r="T26" i="5"/>
  <c r="V26" i="5" s="1"/>
  <c r="V25" i="5"/>
  <c r="T25" i="5"/>
  <c r="U26" i="5" l="1"/>
  <c r="O130" i="5"/>
  <c r="Q25" i="5"/>
  <c r="H174" i="5" l="1"/>
  <c r="H173" i="5"/>
  <c r="H172" i="5"/>
  <c r="H171" i="5"/>
  <c r="H169" i="5"/>
  <c r="H144" i="5"/>
  <c r="H143" i="5"/>
  <c r="H142" i="5"/>
  <c r="H141" i="5"/>
  <c r="H140" i="5"/>
  <c r="G19" i="1" l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" i="1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H139" i="5" s="1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H170" i="5" s="1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5" i="5"/>
  <c r="G6" i="5"/>
  <c r="G7" i="5"/>
  <c r="G9" i="5"/>
  <c r="G10" i="5"/>
  <c r="G11" i="5"/>
  <c r="G12" i="5"/>
  <c r="G13" i="5"/>
  <c r="G14" i="5"/>
  <c r="Q26" i="5" l="1"/>
  <c r="Q27" i="5"/>
  <c r="P72" i="5"/>
  <c r="P71" i="5"/>
  <c r="P70" i="5"/>
  <c r="P26" i="5"/>
  <c r="H54" i="5" l="1"/>
  <c r="H53" i="5"/>
  <c r="I22" i="5"/>
  <c r="I19" i="5"/>
  <c r="H23" i="5"/>
  <c r="I23" i="5" s="1"/>
  <c r="H20" i="5"/>
  <c r="H110" i="5" l="1"/>
  <c r="H50" i="5"/>
  <c r="H81" i="5"/>
  <c r="H51" i="5"/>
  <c r="H80" i="5"/>
  <c r="H111" i="5"/>
  <c r="H79" i="5"/>
  <c r="H109" i="5"/>
  <c r="H49" i="5"/>
  <c r="H114" i="5"/>
  <c r="H82" i="5"/>
  <c r="H113" i="5"/>
  <c r="H112" i="5"/>
  <c r="H84" i="5"/>
  <c r="H83" i="5"/>
  <c r="I24" i="5"/>
  <c r="H52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0" i="5"/>
  <c r="P11" i="5" s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4" i="1"/>
  <c r="P162" i="5" l="1"/>
  <c r="P131" i="5"/>
  <c r="P100" i="5"/>
  <c r="P41" i="5"/>
  <c r="P101" i="5"/>
  <c r="P161" i="5"/>
  <c r="P130" i="5"/>
  <c r="P42" i="5"/>
  <c r="P160" i="5"/>
  <c r="P102" i="5"/>
  <c r="P40" i="5"/>
  <c r="P132" i="5"/>
  <c r="Q10" i="5"/>
  <c r="Q11" i="5"/>
  <c r="Q12" i="5"/>
  <c r="H8" i="5" l="1"/>
  <c r="H38" i="5" s="1"/>
  <c r="H5" i="5"/>
  <c r="H128" i="5"/>
  <c r="H127" i="5"/>
  <c r="H99" i="5"/>
  <c r="H35" i="5" l="1"/>
  <c r="H34" i="5"/>
  <c r="I4" i="5"/>
  <c r="H64" i="5"/>
  <c r="H124" i="5"/>
  <c r="H154" i="5"/>
  <c r="H125" i="5"/>
  <c r="I6" i="5"/>
  <c r="H96" i="5"/>
  <c r="H126" i="5"/>
  <c r="H65" i="5"/>
  <c r="H95" i="5"/>
  <c r="H66" i="5"/>
  <c r="H155" i="5"/>
  <c r="H94" i="5"/>
  <c r="I20" i="5"/>
  <c r="I21" i="5"/>
  <c r="I5" i="5"/>
  <c r="H156" i="5"/>
  <c r="H36" i="5"/>
  <c r="I8" i="5"/>
  <c r="H157" i="5"/>
  <c r="H158" i="5"/>
  <c r="H159" i="5"/>
  <c r="I7" i="5"/>
  <c r="H98" i="5"/>
  <c r="H129" i="5"/>
  <c r="I9" i="5"/>
  <c r="H37" i="5"/>
  <c r="H39" i="5"/>
  <c r="H68" i="5"/>
  <c r="H67" i="5"/>
  <c r="H69" i="5"/>
  <c r="H97" i="5"/>
  <c r="N11" i="1"/>
  <c r="O85" i="1" s="1"/>
  <c r="O71" i="1" l="1"/>
  <c r="O11" i="1"/>
  <c r="O86" i="1"/>
  <c r="O56" i="1"/>
  <c r="O57" i="1"/>
  <c r="O70" i="1"/>
  <c r="O87" i="1"/>
  <c r="O12" i="1"/>
  <c r="O55" i="1"/>
  <c r="O72" i="1"/>
  <c r="O27" i="1"/>
  <c r="O26" i="1"/>
  <c r="O42" i="1"/>
  <c r="O25" i="1"/>
  <c r="O41" i="1"/>
  <c r="O40" i="1"/>
  <c r="O10" i="1"/>
  <c r="J103" i="5"/>
  <c r="J104" i="5" s="1"/>
  <c r="J105" i="5" s="1"/>
  <c r="J106" i="5" s="1"/>
  <c r="J107" i="5" s="1"/>
  <c r="J108" i="5" s="1"/>
  <c r="J109" i="5" s="1"/>
  <c r="J110" i="5" s="1"/>
  <c r="J111" i="5" s="1"/>
  <c r="J112" i="5" s="1"/>
  <c r="J113" i="5" s="1"/>
  <c r="J114" i="5" s="1"/>
  <c r="J115" i="5" s="1"/>
  <c r="J116" i="5" s="1"/>
  <c r="J117" i="5" s="1"/>
  <c r="J118" i="5" s="1"/>
  <c r="J119" i="5" s="1"/>
  <c r="J120" i="5" s="1"/>
  <c r="J121" i="5" s="1"/>
  <c r="J122" i="5" s="1"/>
  <c r="J123" i="5" s="1"/>
  <c r="J124" i="5" s="1"/>
  <c r="J125" i="5" s="1"/>
  <c r="J126" i="5" s="1"/>
  <c r="J127" i="5" s="1"/>
  <c r="J128" i="5" s="1"/>
  <c r="J129" i="5" s="1"/>
  <c r="J130" i="5" s="1"/>
  <c r="J131" i="5" s="1"/>
  <c r="J132" i="5" s="1"/>
  <c r="J133" i="5" s="1"/>
  <c r="J134" i="5" s="1"/>
  <c r="J135" i="5" s="1"/>
  <c r="J136" i="5" s="1"/>
  <c r="J137" i="5" s="1"/>
  <c r="J138" i="5" s="1"/>
  <c r="J139" i="5" s="1"/>
  <c r="J140" i="5" s="1"/>
  <c r="J141" i="5" s="1"/>
  <c r="J142" i="5" s="1"/>
  <c r="J143" i="5" s="1"/>
  <c r="J144" i="5" s="1"/>
  <c r="J145" i="5" s="1"/>
  <c r="J146" i="5" s="1"/>
  <c r="J147" i="5" s="1"/>
  <c r="J148" i="5" s="1"/>
  <c r="J149" i="5" s="1"/>
  <c r="J150" i="5" s="1"/>
  <c r="J151" i="5" s="1"/>
  <c r="J152" i="5" s="1"/>
  <c r="J153" i="5" s="1"/>
  <c r="J154" i="5" s="1"/>
  <c r="J155" i="5" s="1"/>
  <c r="J156" i="5" s="1"/>
  <c r="J157" i="5" s="1"/>
  <c r="J158" i="5" s="1"/>
  <c r="J159" i="5" s="1"/>
  <c r="J160" i="5" s="1"/>
  <c r="J161" i="5" s="1"/>
  <c r="J162" i="5" s="1"/>
  <c r="J163" i="5" s="1"/>
  <c r="J164" i="5" s="1"/>
  <c r="J165" i="5" s="1"/>
  <c r="J166" i="5" s="1"/>
  <c r="J167" i="5" s="1"/>
  <c r="J168" i="5" s="1"/>
  <c r="J169" i="5" s="1"/>
  <c r="J170" i="5" s="1"/>
  <c r="J171" i="5" s="1"/>
  <c r="J172" i="5" s="1"/>
  <c r="J173" i="5" s="1"/>
  <c r="J174" i="5" s="1"/>
  <c r="J175" i="5" s="1"/>
  <c r="J176" i="5" s="1"/>
  <c r="J177" i="5" s="1"/>
  <c r="J178" i="5" s="1"/>
  <c r="J179" i="5" s="1"/>
  <c r="J180" i="5" s="1"/>
  <c r="J181" i="5" s="1"/>
  <c r="J182" i="5" s="1"/>
  <c r="J183" i="5" s="1"/>
  <c r="B104" i="5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03" i="5"/>
  <c r="G5" i="1"/>
  <c r="G36" i="1" l="1"/>
  <c r="G81" i="1"/>
  <c r="G50" i="1"/>
  <c r="H6" i="1"/>
  <c r="G34" i="1"/>
  <c r="G66" i="1"/>
  <c r="G49" i="1"/>
  <c r="G79" i="1"/>
  <c r="G80" i="1"/>
  <c r="H5" i="1"/>
  <c r="H4" i="1"/>
  <c r="G65" i="1"/>
  <c r="G64" i="1"/>
  <c r="G51" i="1"/>
  <c r="G20" i="1"/>
  <c r="G35" i="1"/>
  <c r="G21" i="1"/>
  <c r="G8" i="1"/>
  <c r="G38" i="1" s="1"/>
  <c r="H7" i="1" l="1"/>
  <c r="H9" i="1"/>
  <c r="G54" i="1"/>
  <c r="G82" i="1"/>
  <c r="G53" i="1"/>
  <c r="G52" i="1"/>
  <c r="H8" i="1"/>
  <c r="G39" i="1"/>
  <c r="G23" i="1"/>
  <c r="G37" i="1"/>
  <c r="G22" i="1"/>
  <c r="G69" i="1"/>
  <c r="G84" i="1"/>
  <c r="G24" i="1"/>
  <c r="G68" i="1"/>
  <c r="G67" i="1"/>
  <c r="G83" i="1"/>
</calcChain>
</file>

<file path=xl/sharedStrings.xml><?xml version="1.0" encoding="utf-8"?>
<sst xmlns="http://schemas.openxmlformats.org/spreadsheetml/2006/main" count="1923" uniqueCount="39">
  <si>
    <t>ID</t>
  </si>
  <si>
    <t>Virus</t>
  </si>
  <si>
    <t>Time</t>
  </si>
  <si>
    <t>Batch 1</t>
  </si>
  <si>
    <t xml:space="preserve">Batch 2 </t>
  </si>
  <si>
    <t>Batch 3</t>
  </si>
  <si>
    <t>PeV-A1</t>
  </si>
  <si>
    <t>0h</t>
  </si>
  <si>
    <t>PeV-A3</t>
  </si>
  <si>
    <t>Echo11</t>
  </si>
  <si>
    <t>MOCK</t>
  </si>
  <si>
    <t>1dpi</t>
  </si>
  <si>
    <t>3dpi</t>
  </si>
  <si>
    <t>5dpi</t>
  </si>
  <si>
    <t>7dpi</t>
  </si>
  <si>
    <t>10dpi</t>
  </si>
  <si>
    <t>BT</t>
  </si>
  <si>
    <t>EXPERIMENT 1 (medium collection, full medium changes)</t>
  </si>
  <si>
    <t>Organoids Lysis Samples</t>
  </si>
  <si>
    <t>Frozen Organoids  Samples</t>
  </si>
  <si>
    <t>DMSO</t>
  </si>
  <si>
    <r>
      <t xml:space="preserve">qPCR and TCID50 (170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 harvested)</t>
    </r>
  </si>
  <si>
    <r>
      <t xml:space="preserve">ProcartaPlex (170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 harvested)</t>
    </r>
  </si>
  <si>
    <t>HI</t>
  </si>
  <si>
    <t>Treatment</t>
  </si>
  <si>
    <t>Rux</t>
  </si>
  <si>
    <t>EXPERIMENT 2 (medium collection, full medium changes)</t>
  </si>
  <si>
    <t>Cq</t>
  </si>
  <si>
    <t>PeV-A copies</t>
  </si>
  <si>
    <t>Echo11 copies</t>
  </si>
  <si>
    <t>RERUN STANDARD</t>
  </si>
  <si>
    <t>Relative</t>
  </si>
  <si>
    <t>N/A</t>
  </si>
  <si>
    <t xml:space="preserve">  </t>
  </si>
  <si>
    <t>not enough</t>
  </si>
  <si>
    <t>Elute in 45 uL to get 40</t>
  </si>
  <si>
    <t xml:space="preserve">2nd run </t>
  </si>
  <si>
    <t>10^((N11-37.809)/(-3.7905))</t>
  </si>
  <si>
    <t xml:space="preserve">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</si>
</sst>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sz val="6"/>
      <color theme="1"/>
      <name val="Segoe UI"/>
      <family val="2"/>
    </font>
    <font>
      <sz val="10"/>
      <color rgb="FFFF0000"/>
      <name val="Segoe UI"/>
      <family val="2"/>
    </font>
    <font>
      <sz val="6"/>
      <color rgb="FFFF0000"/>
      <name val="Segoe UI"/>
      <family val="2"/>
    </font>
    <font>
      <sz val="11"/>
      <color theme="1"/>
      <name val="Calibri"/>
      <family val="2"/>
    </font>
    <font>
      <b/>
      <sz val="16"/>
      <color rgb="FFFF0000"/>
      <name val="Calibri"/>
      <family val="2"/>
      <scheme val="minor"/>
    </font>
    <font>
      <sz val="10"/>
      <name val="Segoe UI"/>
      <family val="2"/>
    </font>
    <font>
      <sz val="8.25"/>
      <name val="Microsoft Sans Serif"/>
      <family val="2"/>
    </font>
  </fonts>
  <fills count="15">
    <fill>
      <patternFill patternType="none"/>
    </fill>
    <fill>
      <patternFill patternType="gray125"/>
    </fill>
    <fill>
      <patternFill patternType="solid">
        <fgColor rgb="FFD4D9CF"/>
        <bgColor indexed="64"/>
      </patternFill>
    </fill>
    <fill>
      <patternFill patternType="solid">
        <fgColor rgb="FFF7CD9D"/>
        <bgColor indexed="64"/>
      </patternFill>
    </fill>
    <fill>
      <patternFill patternType="solid">
        <fgColor rgb="FFD6B8AA"/>
        <bgColor indexed="64"/>
      </patternFill>
    </fill>
    <fill>
      <patternFill patternType="solid">
        <fgColor rgb="FFADC8DD"/>
        <bgColor indexed="64"/>
      </patternFill>
    </fill>
    <fill>
      <patternFill patternType="solid">
        <fgColor rgb="FFEAB9A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FFCD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rgb="FFC2BC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6E7B62"/>
      </right>
      <top/>
      <bottom style="double">
        <color rgb="FFC2BC8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0" fillId="0" borderId="2" xfId="0" applyBorder="1"/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3" fillId="3" borderId="0" xfId="0" applyFont="1" applyFill="1" applyAlignment="1">
      <alignment horizontal="justify" vertical="center" wrapText="1"/>
    </xf>
    <xf numFmtId="0" fontId="3" fillId="4" borderId="0" xfId="0" applyFont="1" applyFill="1" applyAlignment="1">
      <alignment horizontal="justify" vertical="center" wrapText="1"/>
    </xf>
    <xf numFmtId="0" fontId="3" fillId="5" borderId="0" xfId="0" applyFont="1" applyFill="1" applyAlignment="1">
      <alignment horizontal="justify" vertical="center" wrapText="1"/>
    </xf>
    <xf numFmtId="0" fontId="0" fillId="0" borderId="2" xfId="0" applyFill="1" applyBorder="1"/>
    <xf numFmtId="0" fontId="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5" fontId="4" fillId="0" borderId="2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0" fillId="0" borderId="0" xfId="0" applyFill="1"/>
    <xf numFmtId="0" fontId="3" fillId="0" borderId="3" xfId="0" applyFont="1" applyBorder="1" applyAlignment="1">
      <alignment horizontal="justify" vertical="center" wrapText="1"/>
    </xf>
    <xf numFmtId="0" fontId="3" fillId="6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3" fillId="2" borderId="0" xfId="0" applyFont="1" applyFill="1" applyBorder="1" applyAlignment="1">
      <alignment horizontal="justify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" fillId="5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justify" vertical="center" wrapText="1"/>
    </xf>
    <xf numFmtId="0" fontId="3" fillId="7" borderId="0" xfId="0" applyFont="1" applyFill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7" borderId="5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7" borderId="0" xfId="0" applyFont="1" applyFill="1" applyBorder="1" applyAlignment="1">
      <alignment horizontal="justify" vertical="center" wrapText="1"/>
    </xf>
    <xf numFmtId="0" fontId="3" fillId="5" borderId="5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justify" vertical="center" wrapText="1"/>
    </xf>
    <xf numFmtId="0" fontId="0" fillId="0" borderId="6" xfId="0" applyFill="1" applyBorder="1"/>
    <xf numFmtId="0" fontId="2" fillId="0" borderId="6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8" xfId="0" applyFill="1" applyBorder="1"/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2" fillId="8" borderId="2" xfId="0" applyFont="1" applyFill="1" applyBorder="1" applyAlignment="1">
      <alignment vertical="center" wrapText="1"/>
    </xf>
    <xf numFmtId="0" fontId="7" fillId="9" borderId="0" xfId="0" applyFont="1" applyFill="1"/>
    <xf numFmtId="0" fontId="0" fillId="9" borderId="0" xfId="0" applyFill="1"/>
    <xf numFmtId="0" fontId="8" fillId="0" borderId="2" xfId="0" applyFont="1" applyFill="1" applyBorder="1" applyAlignment="1">
      <alignment vertical="center" wrapText="1"/>
    </xf>
    <xf numFmtId="164" fontId="9" fillId="0" borderId="0" xfId="0" applyNumberFormat="1" applyFont="1" applyFill="1" applyBorder="1" applyAlignment="1" applyProtection="1">
      <alignment vertical="top"/>
      <protection locked="0"/>
    </xf>
    <xf numFmtId="0" fontId="3" fillId="10" borderId="0" xfId="0" applyFont="1" applyFill="1" applyAlignment="1">
      <alignment horizontal="justify" vertical="center" wrapText="1"/>
    </xf>
    <xf numFmtId="0" fontId="3" fillId="10" borderId="0" xfId="0" applyFont="1" applyFill="1" applyBorder="1" applyAlignment="1">
      <alignment horizontal="justify" vertical="center" wrapText="1"/>
    </xf>
    <xf numFmtId="0" fontId="2" fillId="10" borderId="2" xfId="0" applyFont="1" applyFill="1" applyBorder="1" applyAlignment="1">
      <alignment vertical="center" wrapText="1"/>
    </xf>
    <xf numFmtId="0" fontId="8" fillId="10" borderId="2" xfId="0" applyFont="1" applyFill="1" applyBorder="1" applyAlignment="1">
      <alignment vertical="center" wrapText="1"/>
    </xf>
    <xf numFmtId="164" fontId="9" fillId="10" borderId="0" xfId="0" applyNumberFormat="1" applyFont="1" applyFill="1" applyBorder="1" applyAlignment="1" applyProtection="1">
      <alignment vertical="top"/>
      <protection locked="0"/>
    </xf>
    <xf numFmtId="0" fontId="0" fillId="10" borderId="0" xfId="0" applyFill="1"/>
    <xf numFmtId="0" fontId="3" fillId="10" borderId="5" xfId="0" applyFont="1" applyFill="1" applyBorder="1" applyAlignment="1">
      <alignment horizontal="justify" vertical="center" wrapText="1"/>
    </xf>
    <xf numFmtId="0" fontId="3" fillId="10" borderId="4" xfId="0" applyFont="1" applyFill="1" applyBorder="1" applyAlignment="1">
      <alignment horizontal="justify" vertical="center" wrapText="1"/>
    </xf>
    <xf numFmtId="0" fontId="0" fillId="11" borderId="0" xfId="0" applyFill="1"/>
    <xf numFmtId="0" fontId="0" fillId="12" borderId="2" xfId="0" applyFill="1" applyBorder="1"/>
    <xf numFmtId="0" fontId="5" fillId="12" borderId="2" xfId="0" applyFont="1" applyFill="1" applyBorder="1" applyAlignment="1">
      <alignment horizontal="justify" vertical="center" wrapText="1"/>
    </xf>
    <xf numFmtId="0" fontId="2" fillId="12" borderId="2" xfId="0" applyFont="1" applyFill="1" applyBorder="1" applyAlignment="1">
      <alignment vertical="center" wrapText="1"/>
    </xf>
    <xf numFmtId="0" fontId="0" fillId="12" borderId="8" xfId="0" applyFill="1" applyBorder="1"/>
    <xf numFmtId="0" fontId="2" fillId="12" borderId="6" xfId="0" applyFont="1" applyFill="1" applyBorder="1" applyAlignment="1">
      <alignment vertical="center" wrapText="1"/>
    </xf>
    <xf numFmtId="0" fontId="0" fillId="12" borderId="0" xfId="0" applyFill="1"/>
    <xf numFmtId="0" fontId="1" fillId="12" borderId="2" xfId="0" applyFont="1" applyFill="1" applyBorder="1"/>
    <xf numFmtId="0" fontId="1" fillId="12" borderId="6" xfId="0" applyFont="1" applyFill="1" applyBorder="1"/>
    <xf numFmtId="0" fontId="1" fillId="12" borderId="8" xfId="0" applyFont="1" applyFill="1" applyBorder="1"/>
    <xf numFmtId="0" fontId="2" fillId="9" borderId="2" xfId="0" applyFont="1" applyFill="1" applyBorder="1" applyAlignment="1">
      <alignment vertical="center" wrapText="1"/>
    </xf>
    <xf numFmtId="0" fontId="2" fillId="13" borderId="2" xfId="0" applyFont="1" applyFill="1" applyBorder="1" applyAlignment="1">
      <alignment vertical="center" wrapText="1"/>
    </xf>
    <xf numFmtId="0" fontId="3" fillId="14" borderId="0" xfId="0" applyFont="1" applyFill="1" applyBorder="1" applyAlignment="1">
      <alignment horizontal="justify" vertical="center" wrapText="1"/>
    </xf>
    <xf numFmtId="0" fontId="5" fillId="14" borderId="0" xfId="0" applyFont="1" applyFill="1" applyBorder="1" applyAlignment="1">
      <alignment horizontal="justify" vertical="center" wrapText="1"/>
    </xf>
    <xf numFmtId="0" fontId="0" fillId="14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F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98"/>
  <sheetViews>
    <sheetView topLeftCell="A52" workbookViewId="0">
      <selection activeCell="G79" sqref="G79:G84"/>
    </sheetView>
  </sheetViews>
  <sheetFormatPr defaultRowHeight="15" x14ac:dyDescent="0.25"/>
  <cols>
    <col min="5" max="5" width="9.140625" style="15"/>
    <col min="6" max="6" width="13.28515625" style="15" customWidth="1"/>
    <col min="7" max="7" width="13.5703125" customWidth="1"/>
    <col min="13" max="13" width="15" style="15" customWidth="1"/>
    <col min="14" max="14" width="9.140625" style="15"/>
  </cols>
  <sheetData>
    <row r="1" spans="2:25" x14ac:dyDescent="0.25">
      <c r="B1" t="s">
        <v>17</v>
      </c>
      <c r="M1"/>
      <c r="N1"/>
      <c r="R1" s="19"/>
      <c r="S1" s="19"/>
      <c r="T1" s="19"/>
      <c r="U1" s="19"/>
      <c r="V1" s="19"/>
      <c r="W1" s="19"/>
      <c r="X1" s="19"/>
      <c r="Y1" s="19"/>
    </row>
    <row r="2" spans="2:25" ht="21" x14ac:dyDescent="0.35">
      <c r="B2" t="s">
        <v>21</v>
      </c>
      <c r="M2" s="44" t="s">
        <v>30</v>
      </c>
      <c r="N2" s="45"/>
      <c r="R2" s="19"/>
      <c r="S2" s="19"/>
      <c r="T2" s="19"/>
      <c r="U2" s="19"/>
      <c r="V2" s="19"/>
      <c r="W2" s="19"/>
      <c r="X2" s="19"/>
      <c r="Y2" s="19"/>
    </row>
    <row r="3" spans="2:25" ht="15.75" thickBot="1" x14ac:dyDescent="0.3">
      <c r="B3" s="1" t="s">
        <v>0</v>
      </c>
      <c r="C3" s="1" t="s">
        <v>1</v>
      </c>
      <c r="D3" s="1" t="s">
        <v>2</v>
      </c>
      <c r="E3" s="10" t="s">
        <v>27</v>
      </c>
      <c r="F3" s="10" t="s">
        <v>28</v>
      </c>
      <c r="G3" s="23" t="s">
        <v>31</v>
      </c>
      <c r="I3" s="1" t="s">
        <v>0</v>
      </c>
      <c r="J3" s="1" t="s">
        <v>1</v>
      </c>
      <c r="K3" s="1" t="s">
        <v>2</v>
      </c>
      <c r="L3" s="10" t="s">
        <v>27</v>
      </c>
      <c r="M3" s="10" t="s">
        <v>29</v>
      </c>
      <c r="N3"/>
      <c r="O3" t="s">
        <v>31</v>
      </c>
      <c r="R3" s="23"/>
      <c r="S3" s="23"/>
      <c r="T3" s="10" t="s">
        <v>3</v>
      </c>
      <c r="U3" s="10" t="s">
        <v>4</v>
      </c>
      <c r="V3" s="2" t="s">
        <v>5</v>
      </c>
      <c r="W3" s="19"/>
      <c r="X3" s="19"/>
      <c r="Y3" s="19"/>
    </row>
    <row r="4" spans="2:25" ht="15.75" thickTop="1" x14ac:dyDescent="0.25">
      <c r="B4" s="3">
        <v>1</v>
      </c>
      <c r="C4" s="4" t="s">
        <v>6</v>
      </c>
      <c r="D4" s="5" t="s">
        <v>7</v>
      </c>
      <c r="E4">
        <v>36.770000000000003</v>
      </c>
      <c r="F4" s="46">
        <f>10^((E4-41.284)/(-3.2125))</f>
        <v>25.41769632849962</v>
      </c>
      <c r="H4">
        <f>F4/G$5</f>
        <v>1.39634344979471</v>
      </c>
      <c r="I4" s="48">
        <v>1</v>
      </c>
      <c r="J4" s="48" t="s">
        <v>6</v>
      </c>
      <c r="K4" s="49" t="s">
        <v>7</v>
      </c>
      <c r="L4" s="50"/>
      <c r="M4" s="51">
        <f>10^((L4-37.809)/(-3.7905))</f>
        <v>9433514599.7671165</v>
      </c>
      <c r="N4"/>
      <c r="R4" s="23"/>
      <c r="S4" s="26" t="s">
        <v>23</v>
      </c>
      <c r="T4" s="23" t="s">
        <v>6</v>
      </c>
      <c r="U4" s="23" t="s">
        <v>8</v>
      </c>
      <c r="V4" s="23" t="s">
        <v>9</v>
      </c>
      <c r="W4" s="24"/>
      <c r="X4" s="19"/>
      <c r="Y4" s="19"/>
    </row>
    <row r="5" spans="2:25" x14ac:dyDescent="0.25">
      <c r="B5" s="3">
        <v>2</v>
      </c>
      <c r="C5" s="4" t="s">
        <v>6</v>
      </c>
      <c r="D5" s="5" t="s">
        <v>7</v>
      </c>
      <c r="E5">
        <v>37.94</v>
      </c>
      <c r="F5" s="46">
        <f t="shared" ref="F5:F68" si="0">10^((E5-41.284)/(-3.2125))</f>
        <v>10.988384614174654</v>
      </c>
      <c r="G5">
        <f>AVERAGE(F4:F5)</f>
        <v>18.203040471337136</v>
      </c>
      <c r="H5">
        <f t="shared" ref="H5:H6" si="1">F5/G$5</f>
        <v>0.60365655020529019</v>
      </c>
      <c r="I5" s="48">
        <v>2</v>
      </c>
      <c r="J5" s="48" t="s">
        <v>6</v>
      </c>
      <c r="K5" s="49" t="s">
        <v>7</v>
      </c>
      <c r="L5" s="50"/>
      <c r="M5" s="51">
        <f t="shared" ref="M5:M68" si="2">10^((L5-37.809)/(-3.7905))</f>
        <v>9433514599.7671165</v>
      </c>
      <c r="N5"/>
      <c r="R5" s="23"/>
      <c r="S5" s="23"/>
      <c r="T5" s="23"/>
      <c r="U5" s="19"/>
      <c r="V5" s="19"/>
      <c r="W5" s="24"/>
      <c r="X5" s="19"/>
      <c r="Y5" s="19"/>
    </row>
    <row r="6" spans="2:25" x14ac:dyDescent="0.25">
      <c r="B6" s="3">
        <v>3</v>
      </c>
      <c r="C6" s="4" t="s">
        <v>6</v>
      </c>
      <c r="D6" s="5" t="s">
        <v>7</v>
      </c>
      <c r="E6" t="s">
        <v>32</v>
      </c>
      <c r="F6" s="46" t="e">
        <f t="shared" si="0"/>
        <v>#VALUE!</v>
      </c>
      <c r="H6" t="e">
        <f t="shared" si="1"/>
        <v>#VALUE!</v>
      </c>
      <c r="I6" s="48">
        <v>3</v>
      </c>
      <c r="J6" s="48" t="s">
        <v>6</v>
      </c>
      <c r="K6" s="49" t="s">
        <v>7</v>
      </c>
      <c r="L6" s="50"/>
      <c r="M6" s="51">
        <f t="shared" si="2"/>
        <v>9433514599.7671165</v>
      </c>
      <c r="N6"/>
      <c r="R6" s="23"/>
      <c r="S6" s="23"/>
      <c r="T6" s="23"/>
      <c r="U6" s="19"/>
      <c r="V6" s="19"/>
      <c r="W6" s="24"/>
      <c r="X6" s="19"/>
      <c r="Y6" s="19"/>
    </row>
    <row r="7" spans="2:25" x14ac:dyDescent="0.25">
      <c r="B7" s="3">
        <v>4</v>
      </c>
      <c r="C7" s="7" t="s">
        <v>8</v>
      </c>
      <c r="D7" s="5" t="s">
        <v>7</v>
      </c>
      <c r="E7">
        <v>27.02</v>
      </c>
      <c r="F7" s="46">
        <f t="shared" si="0"/>
        <v>27552.159379658697</v>
      </c>
      <c r="H7">
        <f>F7/G$8</f>
        <v>0.6140827253118194</v>
      </c>
      <c r="I7" s="48">
        <v>4</v>
      </c>
      <c r="J7" s="48" t="s">
        <v>8</v>
      </c>
      <c r="K7" s="49" t="s">
        <v>7</v>
      </c>
      <c r="L7" s="50"/>
      <c r="M7" s="51">
        <f t="shared" si="2"/>
        <v>9433514599.7671165</v>
      </c>
      <c r="N7"/>
      <c r="R7" s="23"/>
      <c r="S7" s="23"/>
      <c r="T7" s="23"/>
      <c r="U7" s="19"/>
      <c r="V7" s="19"/>
      <c r="W7" s="24"/>
      <c r="X7" s="19"/>
      <c r="Y7" s="19"/>
    </row>
    <row r="8" spans="2:25" x14ac:dyDescent="0.25">
      <c r="B8" s="3">
        <v>5</v>
      </c>
      <c r="C8" s="7" t="s">
        <v>8</v>
      </c>
      <c r="D8" s="5" t="s">
        <v>7</v>
      </c>
      <c r="E8">
        <v>25.47</v>
      </c>
      <c r="F8" s="46">
        <f t="shared" si="0"/>
        <v>83684.671255050722</v>
      </c>
      <c r="G8">
        <f>AVERAGE(F7:F9)</f>
        <v>44867.178710601635</v>
      </c>
      <c r="H8">
        <f t="shared" ref="H8:H9" si="3">F8/G$8</f>
        <v>1.8651645514603514</v>
      </c>
      <c r="I8" s="48">
        <v>5</v>
      </c>
      <c r="J8" s="48" t="s">
        <v>8</v>
      </c>
      <c r="K8" s="49" t="s">
        <v>7</v>
      </c>
      <c r="L8" s="50"/>
      <c r="M8" s="51">
        <f t="shared" si="2"/>
        <v>9433514599.7671165</v>
      </c>
      <c r="N8"/>
      <c r="R8" s="23"/>
      <c r="S8" s="23"/>
      <c r="T8" s="23"/>
      <c r="U8" s="19"/>
      <c r="V8" s="19"/>
      <c r="W8" s="24"/>
      <c r="X8" s="19"/>
      <c r="Y8" s="19"/>
    </row>
    <row r="9" spans="2:25" x14ac:dyDescent="0.25">
      <c r="B9" s="3">
        <v>6</v>
      </c>
      <c r="C9" s="7" t="s">
        <v>8</v>
      </c>
      <c r="D9" s="5" t="s">
        <v>7</v>
      </c>
      <c r="E9">
        <v>27.25</v>
      </c>
      <c r="F9" s="46">
        <f t="shared" si="0"/>
        <v>23364.705497095474</v>
      </c>
      <c r="H9">
        <f t="shared" si="3"/>
        <v>0.52075272322782895</v>
      </c>
      <c r="I9" s="48">
        <v>6</v>
      </c>
      <c r="J9" s="48" t="s">
        <v>8</v>
      </c>
      <c r="K9" s="49" t="s">
        <v>7</v>
      </c>
      <c r="L9" s="50"/>
      <c r="M9" s="51">
        <f t="shared" si="2"/>
        <v>9433514599.7671165</v>
      </c>
      <c r="N9"/>
      <c r="R9" s="23"/>
      <c r="S9" s="23"/>
      <c r="T9" s="23"/>
      <c r="U9" s="19"/>
      <c r="V9" s="19"/>
      <c r="W9" s="24"/>
      <c r="X9" s="19"/>
      <c r="Y9" s="19"/>
    </row>
    <row r="10" spans="2:25" x14ac:dyDescent="0.25">
      <c r="B10" s="3">
        <v>7</v>
      </c>
      <c r="C10" s="48" t="s">
        <v>9</v>
      </c>
      <c r="D10" s="49" t="s">
        <v>7</v>
      </c>
      <c r="E10" s="50"/>
      <c r="F10" s="46">
        <f t="shared" si="0"/>
        <v>7096604195528.3418</v>
      </c>
      <c r="I10" s="3">
        <v>7</v>
      </c>
      <c r="J10" s="8" t="s">
        <v>9</v>
      </c>
      <c r="K10" s="5" t="s">
        <v>7</v>
      </c>
      <c r="L10">
        <v>34.65</v>
      </c>
      <c r="M10" s="51">
        <f t="shared" si="2"/>
        <v>6.8139554169260306</v>
      </c>
      <c r="N10"/>
      <c r="O10">
        <f>M10/N$11</f>
        <v>0.6490300401547614</v>
      </c>
      <c r="R10" s="23"/>
      <c r="S10" s="23"/>
      <c r="T10" s="23"/>
      <c r="U10" s="25"/>
      <c r="V10" s="25"/>
      <c r="W10" s="24"/>
      <c r="X10" s="19"/>
      <c r="Y10" s="19"/>
    </row>
    <row r="11" spans="2:25" x14ac:dyDescent="0.25">
      <c r="B11" s="3">
        <v>8</v>
      </c>
      <c r="C11" s="48" t="s">
        <v>9</v>
      </c>
      <c r="D11" s="49" t="s">
        <v>7</v>
      </c>
      <c r="E11" s="50"/>
      <c r="F11" s="46">
        <f t="shared" si="0"/>
        <v>7096604195528.3418</v>
      </c>
      <c r="I11" s="3">
        <v>8</v>
      </c>
      <c r="J11" s="8" t="s">
        <v>9</v>
      </c>
      <c r="K11" s="5" t="s">
        <v>7</v>
      </c>
      <c r="L11">
        <v>34.26</v>
      </c>
      <c r="M11" s="51">
        <f t="shared" si="2"/>
        <v>8.6355119330139694</v>
      </c>
      <c r="N11">
        <f>AVERAGE(M10:M12)</f>
        <v>10.498674938530181</v>
      </c>
      <c r="O11">
        <f t="shared" ref="O11:O12" si="4">M11/N$11</f>
        <v>0.82253350861655927</v>
      </c>
      <c r="R11" s="23"/>
      <c r="S11" s="23"/>
      <c r="T11" s="23"/>
      <c r="U11" s="25"/>
      <c r="V11" s="19"/>
      <c r="W11" s="24"/>
      <c r="X11" s="19"/>
      <c r="Y11" s="19"/>
    </row>
    <row r="12" spans="2:25" x14ac:dyDescent="0.25">
      <c r="B12" s="3">
        <v>9</v>
      </c>
      <c r="C12" s="48" t="s">
        <v>9</v>
      </c>
      <c r="D12" s="49" t="s">
        <v>7</v>
      </c>
      <c r="E12" s="50"/>
      <c r="F12" s="46">
        <f t="shared" si="0"/>
        <v>7096604195528.3418</v>
      </c>
      <c r="I12" s="3">
        <v>9</v>
      </c>
      <c r="J12" s="8" t="s">
        <v>9</v>
      </c>
      <c r="K12" s="5" t="s">
        <v>7</v>
      </c>
      <c r="L12">
        <v>33.24</v>
      </c>
      <c r="M12" s="51">
        <f t="shared" si="2"/>
        <v>16.04655746565054</v>
      </c>
      <c r="N12"/>
      <c r="O12">
        <f t="shared" si="4"/>
        <v>1.528436451228679</v>
      </c>
      <c r="R12" s="23"/>
      <c r="S12" s="23"/>
      <c r="T12" s="23"/>
      <c r="U12" s="19"/>
      <c r="V12" s="19"/>
      <c r="W12" s="24"/>
      <c r="X12" s="19"/>
      <c r="Y12" s="19"/>
    </row>
    <row r="13" spans="2:25" x14ac:dyDescent="0.25">
      <c r="B13" s="3">
        <v>10</v>
      </c>
      <c r="C13" s="9" t="s">
        <v>10</v>
      </c>
      <c r="D13" s="5" t="s">
        <v>7</v>
      </c>
      <c r="E13" s="47" t="s">
        <v>32</v>
      </c>
      <c r="F13" s="46" t="e">
        <f t="shared" si="0"/>
        <v>#VALUE!</v>
      </c>
      <c r="I13" s="3">
        <v>10</v>
      </c>
      <c r="J13" s="9" t="s">
        <v>10</v>
      </c>
      <c r="K13" s="5" t="s">
        <v>7</v>
      </c>
      <c r="L13">
        <v>35.81</v>
      </c>
      <c r="M13" s="51">
        <f t="shared" si="2"/>
        <v>3.3679920618776071</v>
      </c>
      <c r="N13"/>
      <c r="R13" s="23"/>
      <c r="S13" s="23"/>
      <c r="T13" s="23"/>
      <c r="U13" s="19"/>
      <c r="V13" s="19"/>
      <c r="W13" s="24"/>
      <c r="X13" s="19"/>
      <c r="Y13" s="19"/>
    </row>
    <row r="14" spans="2:25" x14ac:dyDescent="0.25">
      <c r="B14" s="3">
        <v>11</v>
      </c>
      <c r="C14" s="9" t="s">
        <v>10</v>
      </c>
      <c r="D14" s="5" t="s">
        <v>7</v>
      </c>
      <c r="E14" s="47" t="s">
        <v>32</v>
      </c>
      <c r="F14" s="46" t="e">
        <f t="shared" si="0"/>
        <v>#VALUE!</v>
      </c>
      <c r="I14" s="3">
        <v>11</v>
      </c>
      <c r="J14" s="9" t="s">
        <v>10</v>
      </c>
      <c r="K14" s="5" t="s">
        <v>7</v>
      </c>
      <c r="L14">
        <v>38.68</v>
      </c>
      <c r="M14" s="51">
        <f t="shared" si="2"/>
        <v>0.58913525319818483</v>
      </c>
      <c r="N14"/>
      <c r="R14" s="23"/>
      <c r="S14" s="23"/>
      <c r="T14" s="23"/>
      <c r="U14" s="19"/>
      <c r="V14" s="19"/>
      <c r="W14" s="24"/>
      <c r="X14" s="19"/>
      <c r="Y14" s="19"/>
    </row>
    <row r="15" spans="2:25" x14ac:dyDescent="0.25">
      <c r="B15" s="3">
        <v>12</v>
      </c>
      <c r="C15" s="9" t="s">
        <v>10</v>
      </c>
      <c r="D15" s="5" t="s">
        <v>7</v>
      </c>
      <c r="E15" s="47" t="s">
        <v>32</v>
      </c>
      <c r="F15" s="46" t="e">
        <f t="shared" si="0"/>
        <v>#VALUE!</v>
      </c>
      <c r="I15" s="3">
        <v>12</v>
      </c>
      <c r="J15" s="9" t="s">
        <v>10</v>
      </c>
      <c r="K15" s="5" t="s">
        <v>7</v>
      </c>
      <c r="L15">
        <v>36.83</v>
      </c>
      <c r="M15" s="51">
        <f t="shared" si="2"/>
        <v>1.8124968986587107</v>
      </c>
      <c r="N15"/>
      <c r="R15" s="23"/>
      <c r="S15" s="23"/>
      <c r="T15" s="23"/>
      <c r="U15" s="19"/>
      <c r="V15" s="19"/>
      <c r="W15" s="24"/>
      <c r="X15" s="19"/>
      <c r="Y15" s="19"/>
    </row>
    <row r="16" spans="2:25" x14ac:dyDescent="0.25">
      <c r="B16" s="3">
        <v>13</v>
      </c>
      <c r="C16" s="26" t="s">
        <v>23</v>
      </c>
      <c r="D16" s="5" t="s">
        <v>7</v>
      </c>
      <c r="E16" s="47" t="s">
        <v>32</v>
      </c>
      <c r="F16" s="46" t="e">
        <f t="shared" si="0"/>
        <v>#VALUE!</v>
      </c>
      <c r="I16" s="48">
        <v>13</v>
      </c>
      <c r="J16" s="48" t="s">
        <v>23</v>
      </c>
      <c r="K16" s="49" t="s">
        <v>7</v>
      </c>
      <c r="L16" s="50"/>
      <c r="M16" s="51">
        <f t="shared" si="2"/>
        <v>9433514599.7671165</v>
      </c>
      <c r="N16"/>
      <c r="R16" s="23"/>
      <c r="S16" s="23"/>
      <c r="T16" s="23"/>
      <c r="U16" s="19"/>
      <c r="V16" s="19"/>
      <c r="W16" s="24"/>
      <c r="X16" s="19"/>
      <c r="Y16" s="19"/>
    </row>
    <row r="17" spans="2:25" x14ac:dyDescent="0.25">
      <c r="B17" s="3">
        <v>14</v>
      </c>
      <c r="C17" s="26" t="s">
        <v>23</v>
      </c>
      <c r="D17" s="5" t="s">
        <v>7</v>
      </c>
      <c r="E17" s="47" t="s">
        <v>32</v>
      </c>
      <c r="F17" s="46" t="e">
        <f t="shared" si="0"/>
        <v>#VALUE!</v>
      </c>
      <c r="I17" s="48">
        <v>14</v>
      </c>
      <c r="J17" s="48" t="s">
        <v>23</v>
      </c>
      <c r="K17" s="49" t="s">
        <v>7</v>
      </c>
      <c r="L17" s="50"/>
      <c r="M17" s="51">
        <f t="shared" si="2"/>
        <v>9433514599.7671165</v>
      </c>
      <c r="N17"/>
      <c r="R17" s="23"/>
      <c r="S17" s="23"/>
      <c r="T17" s="23"/>
      <c r="U17" s="19"/>
      <c r="V17" s="19"/>
      <c r="W17" s="24"/>
      <c r="X17" s="19"/>
      <c r="Y17" s="19"/>
    </row>
    <row r="18" spans="2:25" ht="15.75" thickBot="1" x14ac:dyDescent="0.3">
      <c r="B18" s="27">
        <v>15</v>
      </c>
      <c r="C18" s="28" t="s">
        <v>23</v>
      </c>
      <c r="D18" s="29" t="s">
        <v>7</v>
      </c>
      <c r="E18" s="47" t="s">
        <v>32</v>
      </c>
      <c r="F18" s="46" t="e">
        <f t="shared" si="0"/>
        <v>#VALUE!</v>
      </c>
      <c r="I18" s="54">
        <v>15</v>
      </c>
      <c r="J18" s="54" t="s">
        <v>23</v>
      </c>
      <c r="K18" s="55" t="s">
        <v>7</v>
      </c>
      <c r="L18" s="50"/>
      <c r="M18" s="51">
        <f t="shared" si="2"/>
        <v>9433514599.7671165</v>
      </c>
      <c r="N18"/>
      <c r="R18" s="23"/>
      <c r="S18" s="23"/>
      <c r="T18" s="23"/>
      <c r="U18" s="19"/>
      <c r="V18" s="19"/>
      <c r="W18" s="24"/>
      <c r="X18" s="19"/>
      <c r="Y18" s="19"/>
    </row>
    <row r="19" spans="2:25" x14ac:dyDescent="0.25">
      <c r="B19" s="3">
        <v>16</v>
      </c>
      <c r="C19" s="4" t="s">
        <v>6</v>
      </c>
      <c r="D19" s="5" t="s">
        <v>11</v>
      </c>
      <c r="E19" s="47">
        <v>30.01</v>
      </c>
      <c r="F19" s="46">
        <f t="shared" si="0"/>
        <v>3231.5906462864386</v>
      </c>
      <c r="G19">
        <f>F19/G$5</f>
        <v>177.53026761518026</v>
      </c>
      <c r="I19" s="48">
        <v>16</v>
      </c>
      <c r="J19" s="48" t="s">
        <v>6</v>
      </c>
      <c r="K19" s="49" t="s">
        <v>11</v>
      </c>
      <c r="L19" s="50"/>
      <c r="M19" s="51">
        <f t="shared" si="2"/>
        <v>9433514599.7671165</v>
      </c>
      <c r="N19"/>
      <c r="R19" s="23"/>
      <c r="S19" s="23"/>
      <c r="T19" s="23"/>
      <c r="U19" s="19"/>
      <c r="V19" s="19"/>
      <c r="W19" s="24"/>
      <c r="X19" s="19"/>
      <c r="Y19" s="19"/>
    </row>
    <row r="20" spans="2:25" x14ac:dyDescent="0.25">
      <c r="B20" s="3">
        <v>17</v>
      </c>
      <c r="C20" s="4" t="s">
        <v>6</v>
      </c>
      <c r="D20" s="5" t="s">
        <v>11</v>
      </c>
      <c r="E20" s="47">
        <v>36.01</v>
      </c>
      <c r="F20" s="46">
        <f t="shared" si="0"/>
        <v>43.824004777706797</v>
      </c>
      <c r="G20">
        <f t="shared" ref="G20:G21" si="5">F20/G$5</f>
        <v>2.4075101545103377</v>
      </c>
      <c r="I20" s="48">
        <v>17</v>
      </c>
      <c r="J20" s="48" t="s">
        <v>6</v>
      </c>
      <c r="K20" s="49" t="s">
        <v>11</v>
      </c>
      <c r="L20" s="50"/>
      <c r="M20" s="51">
        <f t="shared" si="2"/>
        <v>9433514599.7671165</v>
      </c>
      <c r="N20"/>
      <c r="R20" s="23"/>
      <c r="S20" s="23"/>
      <c r="T20" s="23"/>
      <c r="U20" s="25"/>
      <c r="V20" s="19"/>
      <c r="W20" s="24"/>
      <c r="X20" s="19"/>
      <c r="Y20" s="19"/>
    </row>
    <row r="21" spans="2:25" x14ac:dyDescent="0.25">
      <c r="B21" s="3">
        <v>18</v>
      </c>
      <c r="C21" s="4" t="s">
        <v>6</v>
      </c>
      <c r="D21" s="5" t="s">
        <v>11</v>
      </c>
      <c r="E21" s="47">
        <v>30.93</v>
      </c>
      <c r="F21" s="46">
        <f t="shared" si="0"/>
        <v>1671.2253685958976</v>
      </c>
      <c r="G21">
        <f t="shared" si="5"/>
        <v>91.810231989949258</v>
      </c>
      <c r="I21" s="48">
        <v>18</v>
      </c>
      <c r="J21" s="48" t="s">
        <v>6</v>
      </c>
      <c r="K21" s="49" t="s">
        <v>11</v>
      </c>
      <c r="L21" s="50"/>
      <c r="M21" s="51">
        <f t="shared" si="2"/>
        <v>9433514599.7671165</v>
      </c>
      <c r="N21"/>
      <c r="R21" s="23"/>
      <c r="S21" s="23"/>
      <c r="T21" s="23"/>
      <c r="U21" s="25"/>
      <c r="V21" s="19"/>
      <c r="W21" s="24"/>
      <c r="X21" s="19"/>
      <c r="Y21" s="19"/>
    </row>
    <row r="22" spans="2:25" x14ac:dyDescent="0.25">
      <c r="B22" s="3">
        <v>19</v>
      </c>
      <c r="C22" s="7" t="s">
        <v>8</v>
      </c>
      <c r="D22" s="5" t="s">
        <v>11</v>
      </c>
      <c r="E22" s="47">
        <v>27.24</v>
      </c>
      <c r="F22" s="46">
        <f t="shared" si="0"/>
        <v>23532.775502301836</v>
      </c>
      <c r="G22">
        <f>F22/G$8</f>
        <v>0.5244986687059352</v>
      </c>
      <c r="I22" s="48">
        <v>19</v>
      </c>
      <c r="J22" s="48" t="s">
        <v>8</v>
      </c>
      <c r="K22" s="49" t="s">
        <v>11</v>
      </c>
      <c r="L22" s="50"/>
      <c r="M22" s="51">
        <f t="shared" si="2"/>
        <v>9433514599.7671165</v>
      </c>
      <c r="N22"/>
      <c r="R22" s="23"/>
      <c r="S22" s="23"/>
      <c r="T22" s="23"/>
      <c r="U22" s="25"/>
      <c r="V22" s="25"/>
      <c r="W22" s="24"/>
      <c r="X22" s="19"/>
      <c r="Y22" s="19"/>
    </row>
    <row r="23" spans="2:25" x14ac:dyDescent="0.25">
      <c r="B23" s="3">
        <v>20</v>
      </c>
      <c r="C23" s="7" t="s">
        <v>8</v>
      </c>
      <c r="D23" s="5" t="s">
        <v>11</v>
      </c>
      <c r="E23" s="47">
        <v>26.62</v>
      </c>
      <c r="F23" s="46">
        <f t="shared" si="0"/>
        <v>36700.270116451371</v>
      </c>
      <c r="G23">
        <f t="shared" ref="G23:G24" si="6">F23/G$8</f>
        <v>0.81797588284238365</v>
      </c>
      <c r="I23" s="48">
        <v>20</v>
      </c>
      <c r="J23" s="48" t="s">
        <v>8</v>
      </c>
      <c r="K23" s="49" t="s">
        <v>11</v>
      </c>
      <c r="L23" s="50"/>
      <c r="M23" s="51">
        <f t="shared" si="2"/>
        <v>9433514599.7671165</v>
      </c>
      <c r="N23"/>
      <c r="R23" s="23"/>
      <c r="S23" s="23"/>
      <c r="T23" s="23"/>
      <c r="U23" s="25"/>
      <c r="V23" s="19"/>
      <c r="W23" s="24"/>
      <c r="X23" s="19"/>
      <c r="Y23" s="19"/>
    </row>
    <row r="24" spans="2:25" x14ac:dyDescent="0.25">
      <c r="B24" s="3">
        <v>21</v>
      </c>
      <c r="C24" s="7" t="s">
        <v>8</v>
      </c>
      <c r="D24" s="5" t="s">
        <v>11</v>
      </c>
      <c r="E24" s="47">
        <v>25.28</v>
      </c>
      <c r="F24" s="46">
        <f t="shared" si="0"/>
        <v>95893.657457689158</v>
      </c>
      <c r="G24">
        <f t="shared" si="6"/>
        <v>2.1372785232656164</v>
      </c>
      <c r="I24" s="48">
        <v>21</v>
      </c>
      <c r="J24" s="48" t="s">
        <v>8</v>
      </c>
      <c r="K24" s="49" t="s">
        <v>11</v>
      </c>
      <c r="L24" s="50"/>
      <c r="M24" s="51">
        <f t="shared" si="2"/>
        <v>9433514599.7671165</v>
      </c>
      <c r="N24"/>
      <c r="R24" s="23"/>
      <c r="S24" s="23"/>
      <c r="T24" s="23"/>
      <c r="U24" s="25"/>
      <c r="V24" s="19"/>
      <c r="W24" s="24"/>
      <c r="X24" s="19"/>
      <c r="Y24" s="19"/>
    </row>
    <row r="25" spans="2:25" x14ac:dyDescent="0.25">
      <c r="B25" s="3">
        <v>22</v>
      </c>
      <c r="C25" s="48" t="s">
        <v>9</v>
      </c>
      <c r="D25" s="49" t="s">
        <v>11</v>
      </c>
      <c r="E25" s="52"/>
      <c r="F25" s="46">
        <f t="shared" si="0"/>
        <v>7096604195528.3418</v>
      </c>
      <c r="I25" s="3">
        <v>22</v>
      </c>
      <c r="J25" s="8" t="s">
        <v>9</v>
      </c>
      <c r="K25" s="5" t="s">
        <v>11</v>
      </c>
      <c r="L25" s="43">
        <v>18.97</v>
      </c>
      <c r="M25" s="51">
        <f t="shared" si="2"/>
        <v>93337.619582972417</v>
      </c>
      <c r="N25"/>
      <c r="O25">
        <f>M25/N$11</f>
        <v>8890.4190413994966</v>
      </c>
      <c r="R25" s="23"/>
      <c r="S25" s="23"/>
      <c r="T25" s="23"/>
      <c r="U25" s="25"/>
      <c r="V25" s="19"/>
      <c r="W25" s="24"/>
      <c r="X25" s="19"/>
      <c r="Y25" s="19"/>
    </row>
    <row r="26" spans="2:25" x14ac:dyDescent="0.25">
      <c r="B26" s="3">
        <v>23</v>
      </c>
      <c r="C26" s="48" t="s">
        <v>9</v>
      </c>
      <c r="D26" s="49" t="s">
        <v>11</v>
      </c>
      <c r="E26" s="50"/>
      <c r="F26" s="46">
        <f t="shared" si="0"/>
        <v>7096604195528.3418</v>
      </c>
      <c r="I26" s="3">
        <v>23</v>
      </c>
      <c r="J26" s="8" t="s">
        <v>9</v>
      </c>
      <c r="K26" s="5" t="s">
        <v>11</v>
      </c>
      <c r="L26" s="43">
        <v>21.09</v>
      </c>
      <c r="M26" s="51">
        <f t="shared" si="2"/>
        <v>25749.200649842631</v>
      </c>
      <c r="N26"/>
      <c r="O26">
        <f t="shared" ref="O26" si="7">M26/N$11</f>
        <v>2452.6143347236093</v>
      </c>
      <c r="R26" s="23"/>
      <c r="S26" s="23"/>
      <c r="T26" s="23"/>
      <c r="U26" s="25"/>
      <c r="V26" s="19"/>
      <c r="W26" s="24"/>
      <c r="X26" s="19"/>
      <c r="Y26" s="19"/>
    </row>
    <row r="27" spans="2:25" x14ac:dyDescent="0.25">
      <c r="B27" s="3">
        <v>24</v>
      </c>
      <c r="C27" s="48" t="s">
        <v>9</v>
      </c>
      <c r="D27" s="49" t="s">
        <v>11</v>
      </c>
      <c r="E27" s="50"/>
      <c r="F27" s="46">
        <f t="shared" si="0"/>
        <v>7096604195528.3418</v>
      </c>
      <c r="I27" s="3">
        <v>24</v>
      </c>
      <c r="J27" s="8" t="s">
        <v>9</v>
      </c>
      <c r="K27" s="5" t="s">
        <v>11</v>
      </c>
      <c r="L27" s="43">
        <v>22.41</v>
      </c>
      <c r="M27" s="51">
        <f t="shared" si="2"/>
        <v>11548.477509018378</v>
      </c>
      <c r="N27"/>
      <c r="O27">
        <f>M27/N$11</f>
        <v>1099.9938160420052</v>
      </c>
      <c r="R27" s="23"/>
      <c r="S27" s="23"/>
      <c r="T27" s="23"/>
      <c r="U27" s="25"/>
      <c r="V27" s="19"/>
      <c r="W27" s="24"/>
      <c r="X27" s="19"/>
      <c r="Y27" s="19"/>
    </row>
    <row r="28" spans="2:25" x14ac:dyDescent="0.25">
      <c r="B28" s="3">
        <v>25</v>
      </c>
      <c r="C28" s="9" t="s">
        <v>10</v>
      </c>
      <c r="D28" s="5" t="s">
        <v>11</v>
      </c>
      <c r="E28" s="47" t="s">
        <v>32</v>
      </c>
      <c r="F28" s="46" t="e">
        <f t="shared" si="0"/>
        <v>#VALUE!</v>
      </c>
      <c r="I28" s="3">
        <v>25</v>
      </c>
      <c r="J28" s="9" t="s">
        <v>10</v>
      </c>
      <c r="K28" s="5" t="s">
        <v>11</v>
      </c>
      <c r="L28" s="43">
        <v>36.44</v>
      </c>
      <c r="M28" s="51">
        <f t="shared" si="2"/>
        <v>2.2970268572697963</v>
      </c>
      <c r="N28"/>
      <c r="R28" s="23"/>
      <c r="S28" s="23"/>
      <c r="T28" s="23"/>
      <c r="U28" s="25"/>
      <c r="V28" s="19"/>
      <c r="W28" s="24"/>
      <c r="X28" s="19"/>
      <c r="Y28" s="19"/>
    </row>
    <row r="29" spans="2:25" x14ac:dyDescent="0.25">
      <c r="B29" s="3">
        <v>26</v>
      </c>
      <c r="C29" s="9" t="s">
        <v>10</v>
      </c>
      <c r="D29" s="5" t="s">
        <v>11</v>
      </c>
      <c r="E29" s="47" t="s">
        <v>32</v>
      </c>
      <c r="F29" s="46" t="e">
        <f t="shared" si="0"/>
        <v>#VALUE!</v>
      </c>
      <c r="I29" s="3">
        <v>26</v>
      </c>
      <c r="J29" s="9" t="s">
        <v>10</v>
      </c>
      <c r="K29" s="5" t="s">
        <v>11</v>
      </c>
      <c r="L29" s="43">
        <v>37.380000000000003</v>
      </c>
      <c r="M29" s="51">
        <f t="shared" si="2"/>
        <v>1.2977100889717266</v>
      </c>
      <c r="N29"/>
      <c r="R29" s="23"/>
      <c r="S29" s="23"/>
      <c r="T29" s="23"/>
      <c r="U29" s="25"/>
      <c r="V29" s="19"/>
      <c r="W29" s="24"/>
      <c r="X29" s="19"/>
      <c r="Y29" s="19"/>
    </row>
    <row r="30" spans="2:25" x14ac:dyDescent="0.25">
      <c r="B30" s="3">
        <v>27</v>
      </c>
      <c r="C30" s="9" t="s">
        <v>10</v>
      </c>
      <c r="D30" s="5" t="s">
        <v>11</v>
      </c>
      <c r="E30" s="47" t="s">
        <v>32</v>
      </c>
      <c r="F30" s="46" t="e">
        <f t="shared" si="0"/>
        <v>#VALUE!</v>
      </c>
      <c r="I30" s="3">
        <v>27</v>
      </c>
      <c r="J30" s="9" t="s">
        <v>10</v>
      </c>
      <c r="K30" s="5" t="s">
        <v>11</v>
      </c>
      <c r="L30" s="43">
        <v>36.049999999999997</v>
      </c>
      <c r="M30" s="51">
        <f t="shared" si="2"/>
        <v>2.9110849165719208</v>
      </c>
      <c r="N30"/>
      <c r="R30" s="23"/>
      <c r="S30" s="23"/>
      <c r="T30" s="23"/>
      <c r="U30" s="19"/>
      <c r="V30" s="19"/>
      <c r="W30" s="24"/>
      <c r="X30" s="19"/>
      <c r="Y30" s="19"/>
    </row>
    <row r="31" spans="2:25" x14ac:dyDescent="0.25">
      <c r="B31" s="3">
        <v>28</v>
      </c>
      <c r="C31" s="26" t="s">
        <v>23</v>
      </c>
      <c r="D31" s="5" t="s">
        <v>11</v>
      </c>
      <c r="E31" s="47" t="s">
        <v>32</v>
      </c>
      <c r="F31" s="46" t="e">
        <f t="shared" si="0"/>
        <v>#VALUE!</v>
      </c>
      <c r="I31" s="48">
        <v>28</v>
      </c>
      <c r="J31" s="48" t="s">
        <v>23</v>
      </c>
      <c r="K31" s="49" t="s">
        <v>11</v>
      </c>
      <c r="L31" s="50"/>
      <c r="M31" s="51">
        <f t="shared" si="2"/>
        <v>9433514599.7671165</v>
      </c>
      <c r="N31"/>
      <c r="R31" s="23"/>
      <c r="S31" s="23"/>
      <c r="T31" s="23"/>
      <c r="U31" s="19"/>
      <c r="V31" s="19"/>
      <c r="W31" s="24"/>
      <c r="X31" s="19"/>
      <c r="Y31" s="19"/>
    </row>
    <row r="32" spans="2:25" x14ac:dyDescent="0.25">
      <c r="B32" s="3">
        <v>29</v>
      </c>
      <c r="C32" s="26" t="s">
        <v>23</v>
      </c>
      <c r="D32" s="5" t="s">
        <v>11</v>
      </c>
      <c r="E32" s="47" t="s">
        <v>32</v>
      </c>
      <c r="F32" s="46" t="e">
        <f t="shared" si="0"/>
        <v>#VALUE!</v>
      </c>
      <c r="I32" s="48">
        <v>29</v>
      </c>
      <c r="J32" s="48" t="s">
        <v>23</v>
      </c>
      <c r="K32" s="49" t="s">
        <v>11</v>
      </c>
      <c r="L32" s="50"/>
      <c r="M32" s="51">
        <f t="shared" si="2"/>
        <v>9433514599.7671165</v>
      </c>
      <c r="N32"/>
      <c r="R32" s="23"/>
      <c r="S32" s="23"/>
      <c r="T32" s="23"/>
      <c r="U32" s="19"/>
      <c r="V32" s="19"/>
      <c r="W32" s="24"/>
      <c r="X32" s="19"/>
      <c r="Y32" s="19"/>
    </row>
    <row r="33" spans="2:25" ht="15.75" thickBot="1" x14ac:dyDescent="0.3">
      <c r="B33" s="27">
        <v>30</v>
      </c>
      <c r="C33" s="28" t="s">
        <v>23</v>
      </c>
      <c r="D33" s="29" t="s">
        <v>11</v>
      </c>
      <c r="E33" s="47" t="s">
        <v>32</v>
      </c>
      <c r="F33" s="46" t="e">
        <f t="shared" si="0"/>
        <v>#VALUE!</v>
      </c>
      <c r="I33" s="54">
        <v>30</v>
      </c>
      <c r="J33" s="54" t="s">
        <v>23</v>
      </c>
      <c r="K33" s="55" t="s">
        <v>11</v>
      </c>
      <c r="L33" s="50"/>
      <c r="M33" s="51">
        <f t="shared" si="2"/>
        <v>9433514599.7671165</v>
      </c>
      <c r="N33"/>
      <c r="R33" s="23"/>
      <c r="S33" s="23"/>
      <c r="T33" s="23"/>
      <c r="U33" s="25"/>
      <c r="V33" s="19"/>
      <c r="W33" s="24"/>
      <c r="X33" s="19"/>
      <c r="Y33" s="19"/>
    </row>
    <row r="34" spans="2:25" x14ac:dyDescent="0.25">
      <c r="B34" s="3">
        <v>31</v>
      </c>
      <c r="C34" s="4" t="s">
        <v>6</v>
      </c>
      <c r="D34" s="5" t="s">
        <v>12</v>
      </c>
      <c r="E34" s="47">
        <v>24.12</v>
      </c>
      <c r="F34" s="46">
        <f t="shared" si="0"/>
        <v>220231.46990076717</v>
      </c>
      <c r="G34">
        <f>F34/G$5</f>
        <v>12098.609034438392</v>
      </c>
      <c r="I34" s="48">
        <v>31</v>
      </c>
      <c r="J34" s="48" t="s">
        <v>6</v>
      </c>
      <c r="K34" s="49" t="s">
        <v>12</v>
      </c>
      <c r="L34" s="50"/>
      <c r="M34" s="51">
        <f t="shared" si="2"/>
        <v>9433514599.7671165</v>
      </c>
      <c r="N34"/>
      <c r="R34" s="23"/>
      <c r="S34" s="23"/>
      <c r="T34" s="23"/>
      <c r="U34" s="19"/>
      <c r="V34" s="19"/>
      <c r="W34" s="24"/>
      <c r="X34" s="19"/>
      <c r="Y34" s="19"/>
    </row>
    <row r="35" spans="2:25" x14ac:dyDescent="0.25">
      <c r="B35" s="3">
        <v>32</v>
      </c>
      <c r="C35" s="4" t="s">
        <v>6</v>
      </c>
      <c r="D35" s="5" t="s">
        <v>12</v>
      </c>
      <c r="E35" s="47">
        <v>31.8</v>
      </c>
      <c r="F35" s="46">
        <f t="shared" si="0"/>
        <v>895.81411016968946</v>
      </c>
      <c r="G35">
        <f t="shared" ref="G35:G36" si="8">F35/G$5</f>
        <v>49.212334147158323</v>
      </c>
      <c r="I35" s="48">
        <v>32</v>
      </c>
      <c r="J35" s="48" t="s">
        <v>6</v>
      </c>
      <c r="K35" s="49" t="s">
        <v>12</v>
      </c>
      <c r="L35" s="50"/>
      <c r="M35" s="51">
        <f t="shared" si="2"/>
        <v>9433514599.7671165</v>
      </c>
      <c r="N35"/>
      <c r="R35" s="23"/>
      <c r="S35" s="23"/>
      <c r="T35" s="23"/>
      <c r="U35" s="19"/>
      <c r="V35" s="19"/>
      <c r="W35" s="24"/>
      <c r="X35" s="19"/>
      <c r="Y35" s="19"/>
    </row>
    <row r="36" spans="2:25" x14ac:dyDescent="0.25">
      <c r="B36" s="3">
        <v>33</v>
      </c>
      <c r="C36" s="4" t="s">
        <v>6</v>
      </c>
      <c r="D36" s="5" t="s">
        <v>12</v>
      </c>
      <c r="E36" s="47">
        <v>28.8</v>
      </c>
      <c r="F36" s="46">
        <f t="shared" si="0"/>
        <v>7692.5448837908798</v>
      </c>
      <c r="G36">
        <f t="shared" si="8"/>
        <v>422.59670278180789</v>
      </c>
      <c r="I36" s="48">
        <v>33</v>
      </c>
      <c r="J36" s="48" t="s">
        <v>6</v>
      </c>
      <c r="K36" s="49" t="s">
        <v>12</v>
      </c>
      <c r="L36" s="50"/>
      <c r="M36" s="51">
        <f t="shared" si="2"/>
        <v>9433514599.7671165</v>
      </c>
      <c r="N36"/>
      <c r="R36" s="19"/>
      <c r="S36" s="19"/>
      <c r="T36" s="19"/>
      <c r="U36" s="19"/>
      <c r="V36" s="19"/>
      <c r="W36" s="19"/>
      <c r="X36" s="19"/>
      <c r="Y36" s="19"/>
    </row>
    <row r="37" spans="2:25" x14ac:dyDescent="0.25">
      <c r="B37" s="3">
        <v>34</v>
      </c>
      <c r="C37" s="7" t="s">
        <v>8</v>
      </c>
      <c r="D37" s="5" t="s">
        <v>12</v>
      </c>
      <c r="E37" s="47">
        <v>24.1</v>
      </c>
      <c r="F37" s="46">
        <f t="shared" si="0"/>
        <v>223411.26023238519</v>
      </c>
      <c r="G37">
        <f>F37/G$8</f>
        <v>4.9793917659368114</v>
      </c>
      <c r="I37" s="48">
        <v>34</v>
      </c>
      <c r="J37" s="48" t="s">
        <v>8</v>
      </c>
      <c r="K37" s="49" t="s">
        <v>12</v>
      </c>
      <c r="L37" s="50"/>
      <c r="M37" s="51">
        <f t="shared" si="2"/>
        <v>9433514599.7671165</v>
      </c>
      <c r="N37"/>
      <c r="R37" s="19"/>
      <c r="S37" s="19"/>
      <c r="T37" s="19"/>
      <c r="U37" s="19"/>
      <c r="V37" s="19"/>
      <c r="W37" s="19"/>
      <c r="X37" s="19"/>
      <c r="Y37" s="19"/>
    </row>
    <row r="38" spans="2:25" x14ac:dyDescent="0.25">
      <c r="B38" s="3">
        <v>35</v>
      </c>
      <c r="C38" s="7" t="s">
        <v>8</v>
      </c>
      <c r="D38" s="5" t="s">
        <v>12</v>
      </c>
      <c r="E38" s="47">
        <v>25.39</v>
      </c>
      <c r="F38" s="46">
        <f t="shared" si="0"/>
        <v>88623.447054746008</v>
      </c>
      <c r="G38">
        <f t="shared" ref="G38:G39" si="9">F38/G$8</f>
        <v>1.9752400218069703</v>
      </c>
      <c r="I38" s="48">
        <v>35</v>
      </c>
      <c r="J38" s="48" t="s">
        <v>8</v>
      </c>
      <c r="K38" s="49" t="s">
        <v>12</v>
      </c>
      <c r="L38" s="50"/>
      <c r="M38" s="51">
        <f t="shared" si="2"/>
        <v>9433514599.7671165</v>
      </c>
      <c r="N38"/>
    </row>
    <row r="39" spans="2:25" x14ac:dyDescent="0.25">
      <c r="B39" s="3">
        <v>36</v>
      </c>
      <c r="C39" s="7" t="s">
        <v>8</v>
      </c>
      <c r="D39" s="5" t="s">
        <v>12</v>
      </c>
      <c r="E39" s="47">
        <v>24.02</v>
      </c>
      <c r="F39" s="46">
        <f t="shared" si="0"/>
        <v>236596.20926626943</v>
      </c>
      <c r="G39">
        <f t="shared" si="9"/>
        <v>5.273258004305144</v>
      </c>
      <c r="I39" s="48">
        <v>36</v>
      </c>
      <c r="J39" s="48" t="s">
        <v>8</v>
      </c>
      <c r="K39" s="49" t="s">
        <v>12</v>
      </c>
      <c r="L39" s="50"/>
      <c r="M39" s="51">
        <f t="shared" si="2"/>
        <v>9433514599.7671165</v>
      </c>
      <c r="N39"/>
    </row>
    <row r="40" spans="2:25" x14ac:dyDescent="0.25">
      <c r="B40" s="3">
        <v>37</v>
      </c>
      <c r="C40" s="48" t="s">
        <v>9</v>
      </c>
      <c r="D40" s="49" t="s">
        <v>12</v>
      </c>
      <c r="E40" s="50"/>
      <c r="F40" s="46">
        <f t="shared" si="0"/>
        <v>7096604195528.3418</v>
      </c>
      <c r="I40" s="3">
        <v>37</v>
      </c>
      <c r="J40" s="8" t="s">
        <v>9</v>
      </c>
      <c r="K40" s="5" t="s">
        <v>12</v>
      </c>
      <c r="L40" s="43">
        <v>17.239999999999998</v>
      </c>
      <c r="M40" s="51">
        <f t="shared" si="2"/>
        <v>266969.03339861624</v>
      </c>
      <c r="N40"/>
      <c r="O40">
        <f>M40/N$11</f>
        <v>25428.83125363171</v>
      </c>
    </row>
    <row r="41" spans="2:25" x14ac:dyDescent="0.25">
      <c r="B41" s="3">
        <v>38</v>
      </c>
      <c r="C41" s="48" t="s">
        <v>9</v>
      </c>
      <c r="D41" s="49" t="s">
        <v>12</v>
      </c>
      <c r="E41" s="50"/>
      <c r="F41" s="46">
        <f>10^((E41-41.284)/(-3.2125))</f>
        <v>7096604195528.3418</v>
      </c>
      <c r="I41" s="3">
        <v>38</v>
      </c>
      <c r="J41" s="8" t="s">
        <v>9</v>
      </c>
      <c r="K41" s="5" t="s">
        <v>12</v>
      </c>
      <c r="L41" s="43">
        <v>16.79</v>
      </c>
      <c r="M41" s="51">
        <f t="shared" si="2"/>
        <v>350896.25755002943</v>
      </c>
      <c r="N41"/>
      <c r="O41">
        <f t="shared" ref="O41:O42" si="10">M41/N$11</f>
        <v>33422.909043715481</v>
      </c>
    </row>
    <row r="42" spans="2:25" x14ac:dyDescent="0.25">
      <c r="B42" s="3">
        <v>39</v>
      </c>
      <c r="C42" s="48" t="s">
        <v>9</v>
      </c>
      <c r="D42" s="49" t="s">
        <v>12</v>
      </c>
      <c r="E42" s="50"/>
      <c r="F42" s="46">
        <f t="shared" si="0"/>
        <v>7096604195528.3418</v>
      </c>
      <c r="I42" s="3">
        <v>39</v>
      </c>
      <c r="J42" s="8" t="s">
        <v>9</v>
      </c>
      <c r="K42" s="5" t="s">
        <v>12</v>
      </c>
      <c r="L42" s="43">
        <v>17.309999999999999</v>
      </c>
      <c r="M42" s="51">
        <f t="shared" si="2"/>
        <v>255854.858532257</v>
      </c>
      <c r="N42"/>
      <c r="O42">
        <f t="shared" si="10"/>
        <v>24370.204814444591</v>
      </c>
    </row>
    <row r="43" spans="2:25" x14ac:dyDescent="0.25">
      <c r="B43" s="3">
        <v>40</v>
      </c>
      <c r="C43" s="9" t="s">
        <v>10</v>
      </c>
      <c r="D43" s="5" t="s">
        <v>12</v>
      </c>
      <c r="E43" s="47" t="s">
        <v>32</v>
      </c>
      <c r="F43" s="46" t="e">
        <f t="shared" si="0"/>
        <v>#VALUE!</v>
      </c>
      <c r="I43" s="3">
        <v>40</v>
      </c>
      <c r="J43" s="9" t="s">
        <v>10</v>
      </c>
      <c r="K43" s="5" t="s">
        <v>12</v>
      </c>
      <c r="L43" s="43">
        <v>35.549999999999997</v>
      </c>
      <c r="M43" s="51">
        <f t="shared" si="2"/>
        <v>3.9442423619637919</v>
      </c>
      <c r="N43"/>
      <c r="R43" s="23"/>
      <c r="S43" s="23"/>
      <c r="T43" s="23"/>
      <c r="U43" s="25"/>
      <c r="V43" s="19"/>
      <c r="W43" s="24"/>
      <c r="X43" s="19"/>
      <c r="Y43" s="19"/>
    </row>
    <row r="44" spans="2:25" x14ac:dyDescent="0.25">
      <c r="B44" s="3">
        <v>41</v>
      </c>
      <c r="C44" s="9" t="s">
        <v>10</v>
      </c>
      <c r="D44" s="5" t="s">
        <v>12</v>
      </c>
      <c r="E44" s="47" t="s">
        <v>32</v>
      </c>
      <c r="F44" s="46" t="e">
        <f t="shared" si="0"/>
        <v>#VALUE!</v>
      </c>
      <c r="I44" s="3">
        <v>41</v>
      </c>
      <c r="J44" s="9" t="s">
        <v>10</v>
      </c>
      <c r="K44" s="5" t="s">
        <v>12</v>
      </c>
      <c r="L44" s="43">
        <v>35.57</v>
      </c>
      <c r="M44" s="51">
        <f t="shared" si="2"/>
        <v>3.8966127247942044</v>
      </c>
      <c r="N44"/>
      <c r="R44" s="23"/>
      <c r="S44" s="23"/>
      <c r="T44" s="23"/>
      <c r="U44" s="19"/>
      <c r="V44" s="19"/>
      <c r="W44" s="24"/>
      <c r="X44" s="19"/>
      <c r="Y44" s="19"/>
    </row>
    <row r="45" spans="2:25" x14ac:dyDescent="0.25">
      <c r="B45" s="3">
        <v>42</v>
      </c>
      <c r="C45" s="9" t="s">
        <v>10</v>
      </c>
      <c r="D45" s="5" t="s">
        <v>12</v>
      </c>
      <c r="E45" s="47" t="s">
        <v>32</v>
      </c>
      <c r="F45" s="46" t="e">
        <f t="shared" si="0"/>
        <v>#VALUE!</v>
      </c>
      <c r="I45" s="3">
        <v>42</v>
      </c>
      <c r="J45" s="9" t="s">
        <v>10</v>
      </c>
      <c r="K45" s="5" t="s">
        <v>12</v>
      </c>
      <c r="L45" s="43">
        <v>34.619999999999997</v>
      </c>
      <c r="M45" s="51">
        <f t="shared" si="2"/>
        <v>6.9392704004695309</v>
      </c>
      <c r="N45"/>
      <c r="R45" s="23"/>
      <c r="S45" s="23"/>
      <c r="T45" s="23"/>
      <c r="U45" s="19"/>
      <c r="V45" s="19"/>
      <c r="W45" s="24"/>
      <c r="X45" s="19"/>
      <c r="Y45" s="19"/>
    </row>
    <row r="46" spans="2:25" x14ac:dyDescent="0.25">
      <c r="B46" s="3">
        <v>43</v>
      </c>
      <c r="C46" s="26" t="s">
        <v>23</v>
      </c>
      <c r="D46" s="5" t="s">
        <v>12</v>
      </c>
      <c r="E46" s="47" t="s">
        <v>32</v>
      </c>
      <c r="F46" s="46" t="e">
        <f t="shared" si="0"/>
        <v>#VALUE!</v>
      </c>
      <c r="I46" s="48">
        <v>43</v>
      </c>
      <c r="J46" s="48" t="s">
        <v>23</v>
      </c>
      <c r="K46" s="49" t="s">
        <v>12</v>
      </c>
      <c r="L46" s="50"/>
      <c r="M46" s="51">
        <f t="shared" si="2"/>
        <v>9433514599.7671165</v>
      </c>
      <c r="N46"/>
    </row>
    <row r="47" spans="2:25" x14ac:dyDescent="0.25">
      <c r="B47" s="3">
        <v>44</v>
      </c>
      <c r="C47" s="26" t="s">
        <v>23</v>
      </c>
      <c r="D47" s="5" t="s">
        <v>12</v>
      </c>
      <c r="E47" s="47" t="s">
        <v>32</v>
      </c>
      <c r="F47" s="46" t="e">
        <f t="shared" si="0"/>
        <v>#VALUE!</v>
      </c>
      <c r="I47" s="48">
        <v>44</v>
      </c>
      <c r="J47" s="48" t="s">
        <v>23</v>
      </c>
      <c r="K47" s="49" t="s">
        <v>12</v>
      </c>
      <c r="L47" s="50"/>
      <c r="M47" s="51">
        <f t="shared" si="2"/>
        <v>9433514599.7671165</v>
      </c>
      <c r="N47"/>
    </row>
    <row r="48" spans="2:25" ht="15.75" thickBot="1" x14ac:dyDescent="0.3">
      <c r="B48" s="27">
        <v>45</v>
      </c>
      <c r="C48" s="28" t="s">
        <v>23</v>
      </c>
      <c r="D48" s="29" t="s">
        <v>12</v>
      </c>
      <c r="E48" s="47">
        <v>36.659999999999997</v>
      </c>
      <c r="F48" s="46">
        <f t="shared" si="0"/>
        <v>27.502833009677971</v>
      </c>
      <c r="I48" s="54">
        <v>45</v>
      </c>
      <c r="J48" s="54" t="s">
        <v>23</v>
      </c>
      <c r="K48" s="55" t="s">
        <v>12</v>
      </c>
      <c r="L48" s="50"/>
      <c r="M48" s="51">
        <f t="shared" si="2"/>
        <v>9433514599.7671165</v>
      </c>
      <c r="N48"/>
    </row>
    <row r="49" spans="2:25" x14ac:dyDescent="0.25">
      <c r="B49" s="3">
        <v>46</v>
      </c>
      <c r="C49" s="4" t="s">
        <v>6</v>
      </c>
      <c r="D49" s="5" t="s">
        <v>13</v>
      </c>
      <c r="E49" s="47">
        <v>21.33</v>
      </c>
      <c r="F49" s="46">
        <f t="shared" si="0"/>
        <v>1626903.7781058878</v>
      </c>
      <c r="G49">
        <f>F49/G$5</f>
        <v>89375.386527742026</v>
      </c>
      <c r="I49" s="48">
        <v>46</v>
      </c>
      <c r="J49" s="48" t="s">
        <v>6</v>
      </c>
      <c r="K49" s="49" t="s">
        <v>13</v>
      </c>
      <c r="L49" s="50"/>
      <c r="M49" s="51">
        <f t="shared" si="2"/>
        <v>9433514599.7671165</v>
      </c>
      <c r="N49"/>
    </row>
    <row r="50" spans="2:25" x14ac:dyDescent="0.25">
      <c r="B50" s="3">
        <v>47</v>
      </c>
      <c r="C50" s="4" t="s">
        <v>6</v>
      </c>
      <c r="D50" s="5" t="s">
        <v>13</v>
      </c>
      <c r="E50" s="47">
        <v>32.04</v>
      </c>
      <c r="F50" s="46">
        <f t="shared" si="0"/>
        <v>754.2402896510506</v>
      </c>
      <c r="G50">
        <f t="shared" ref="G50:G51" si="11">F50/G$5</f>
        <v>41.434852097301665</v>
      </c>
      <c r="I50" s="48">
        <v>47</v>
      </c>
      <c r="J50" s="48" t="s">
        <v>6</v>
      </c>
      <c r="K50" s="49" t="s">
        <v>13</v>
      </c>
      <c r="L50" s="50"/>
      <c r="M50" s="51">
        <f t="shared" si="2"/>
        <v>9433514599.7671165</v>
      </c>
      <c r="N50"/>
    </row>
    <row r="51" spans="2:25" x14ac:dyDescent="0.25">
      <c r="B51" s="3">
        <v>48</v>
      </c>
      <c r="C51" s="4" t="s">
        <v>6</v>
      </c>
      <c r="D51" s="5" t="s">
        <v>13</v>
      </c>
      <c r="E51" s="47">
        <v>27.36</v>
      </c>
      <c r="F51" s="46">
        <f t="shared" si="0"/>
        <v>21593.302367106025</v>
      </c>
      <c r="G51">
        <f t="shared" si="11"/>
        <v>1186.2470119267857</v>
      </c>
      <c r="I51" s="48">
        <v>48</v>
      </c>
      <c r="J51" s="48" t="s">
        <v>6</v>
      </c>
      <c r="K51" s="49" t="s">
        <v>13</v>
      </c>
      <c r="L51" s="50"/>
      <c r="M51" s="51">
        <f t="shared" si="2"/>
        <v>9433514599.7671165</v>
      </c>
      <c r="N51"/>
    </row>
    <row r="52" spans="2:25" x14ac:dyDescent="0.25">
      <c r="B52" s="3">
        <v>49</v>
      </c>
      <c r="C52" s="7" t="s">
        <v>8</v>
      </c>
      <c r="D52" s="5" t="s">
        <v>13</v>
      </c>
      <c r="E52" s="47">
        <v>22.55</v>
      </c>
      <c r="F52" s="46">
        <f t="shared" si="0"/>
        <v>678571.05534264445</v>
      </c>
      <c r="G52">
        <f>F52/G$8</f>
        <v>15.123996534738774</v>
      </c>
      <c r="I52" s="48">
        <v>49</v>
      </c>
      <c r="J52" s="48" t="s">
        <v>8</v>
      </c>
      <c r="K52" s="49" t="s">
        <v>13</v>
      </c>
      <c r="L52" s="50"/>
      <c r="M52" s="51">
        <f t="shared" si="2"/>
        <v>9433514599.7671165</v>
      </c>
      <c r="N52"/>
    </row>
    <row r="53" spans="2:25" x14ac:dyDescent="0.25">
      <c r="B53" s="3">
        <v>50</v>
      </c>
      <c r="C53" s="7" t="s">
        <v>8</v>
      </c>
      <c r="D53" s="5" t="s">
        <v>13</v>
      </c>
      <c r="E53" s="47">
        <v>23.51</v>
      </c>
      <c r="F53" s="46">
        <f t="shared" si="0"/>
        <v>341006.49109605537</v>
      </c>
      <c r="G53">
        <f t="shared" ref="G53:G54" si="12">F53/G$8</f>
        <v>7.6003551124884785</v>
      </c>
      <c r="I53" s="48">
        <v>50</v>
      </c>
      <c r="J53" s="48" t="s">
        <v>8</v>
      </c>
      <c r="K53" s="49" t="s">
        <v>13</v>
      </c>
      <c r="L53" s="50"/>
      <c r="M53" s="51">
        <f t="shared" si="2"/>
        <v>9433514599.7671165</v>
      </c>
      <c r="N53"/>
    </row>
    <row r="54" spans="2:25" x14ac:dyDescent="0.25">
      <c r="B54" s="3">
        <v>51</v>
      </c>
      <c r="C54" s="7" t="s">
        <v>8</v>
      </c>
      <c r="D54" s="5" t="s">
        <v>13</v>
      </c>
      <c r="E54" s="47">
        <v>24.87</v>
      </c>
      <c r="F54" s="46">
        <f t="shared" si="0"/>
        <v>128651.94085802425</v>
      </c>
      <c r="G54">
        <f t="shared" si="12"/>
        <v>2.867395377985404</v>
      </c>
      <c r="I54" s="48">
        <v>51</v>
      </c>
      <c r="J54" s="48" t="s">
        <v>8</v>
      </c>
      <c r="K54" s="49" t="s">
        <v>13</v>
      </c>
      <c r="L54" s="50"/>
      <c r="M54" s="51">
        <f t="shared" si="2"/>
        <v>9433514599.7671165</v>
      </c>
      <c r="N54"/>
    </row>
    <row r="55" spans="2:25" x14ac:dyDescent="0.25">
      <c r="B55" s="3">
        <v>52</v>
      </c>
      <c r="C55" s="48" t="s">
        <v>9</v>
      </c>
      <c r="D55" s="49" t="s">
        <v>13</v>
      </c>
      <c r="F55" s="46">
        <f t="shared" si="0"/>
        <v>7096604195528.3418</v>
      </c>
      <c r="I55" s="3">
        <v>52</v>
      </c>
      <c r="J55" s="8" t="s">
        <v>9</v>
      </c>
      <c r="K55" s="5" t="s">
        <v>13</v>
      </c>
      <c r="L55" s="11">
        <v>18.84</v>
      </c>
      <c r="M55" s="51">
        <f t="shared" si="2"/>
        <v>101007.35244237731</v>
      </c>
      <c r="N55"/>
      <c r="O55">
        <f>M55/N$11</f>
        <v>9620.9619817525636</v>
      </c>
    </row>
    <row r="56" spans="2:25" x14ac:dyDescent="0.25">
      <c r="B56" s="3">
        <v>53</v>
      </c>
      <c r="C56" s="48" t="s">
        <v>9</v>
      </c>
      <c r="D56" s="49" t="s">
        <v>13</v>
      </c>
      <c r="F56" s="46">
        <f t="shared" si="0"/>
        <v>7096604195528.3418</v>
      </c>
      <c r="I56" s="3">
        <v>53</v>
      </c>
      <c r="J56" s="8" t="s">
        <v>9</v>
      </c>
      <c r="K56" s="5" t="s">
        <v>13</v>
      </c>
      <c r="L56" s="11">
        <v>18.25</v>
      </c>
      <c r="M56" s="51">
        <f t="shared" si="2"/>
        <v>144545.73318501966</v>
      </c>
      <c r="N56"/>
      <c r="O56">
        <f t="shared" ref="O56:O57" si="13">M56/N$11</f>
        <v>13767.997774132069</v>
      </c>
    </row>
    <row r="57" spans="2:25" x14ac:dyDescent="0.25">
      <c r="B57" s="3">
        <v>54</v>
      </c>
      <c r="C57" s="48" t="s">
        <v>9</v>
      </c>
      <c r="D57" s="49" t="s">
        <v>13</v>
      </c>
      <c r="E57" s="50"/>
      <c r="F57" s="46">
        <f t="shared" si="0"/>
        <v>7096604195528.3418</v>
      </c>
      <c r="I57" s="3">
        <v>54</v>
      </c>
      <c r="J57" s="8" t="s">
        <v>9</v>
      </c>
      <c r="K57" s="5" t="s">
        <v>13</v>
      </c>
      <c r="L57" s="11">
        <v>19.07</v>
      </c>
      <c r="M57" s="51">
        <f t="shared" si="2"/>
        <v>87836.490836714875</v>
      </c>
      <c r="N57"/>
      <c r="O57">
        <f t="shared" si="13"/>
        <v>8366.4358931958723</v>
      </c>
    </row>
    <row r="58" spans="2:25" x14ac:dyDescent="0.25">
      <c r="B58" s="3">
        <v>55</v>
      </c>
      <c r="C58" s="9" t="s">
        <v>10</v>
      </c>
      <c r="D58" s="5" t="s">
        <v>13</v>
      </c>
      <c r="E58" s="53" t="s">
        <v>32</v>
      </c>
      <c r="F58" s="46" t="e">
        <f t="shared" si="0"/>
        <v>#VALUE!</v>
      </c>
      <c r="I58" s="3">
        <v>55</v>
      </c>
      <c r="J58" s="9" t="s">
        <v>10</v>
      </c>
      <c r="K58" s="5" t="s">
        <v>13</v>
      </c>
      <c r="L58" s="11">
        <v>34.049999999999997</v>
      </c>
      <c r="M58" s="51">
        <f t="shared" si="2"/>
        <v>9.8104685685971376</v>
      </c>
      <c r="N58"/>
    </row>
    <row r="59" spans="2:25" x14ac:dyDescent="0.25">
      <c r="B59" s="3">
        <v>56</v>
      </c>
      <c r="C59" s="9" t="s">
        <v>10</v>
      </c>
      <c r="D59" s="5" t="s">
        <v>13</v>
      </c>
      <c r="E59" s="53">
        <v>36.33</v>
      </c>
      <c r="F59" s="46">
        <f t="shared" si="0"/>
        <v>34.84184683945751</v>
      </c>
      <c r="I59" s="3">
        <v>56</v>
      </c>
      <c r="J59" s="9" t="s">
        <v>10</v>
      </c>
      <c r="K59" s="5" t="s">
        <v>13</v>
      </c>
      <c r="L59" s="11">
        <v>34.049999999999997</v>
      </c>
      <c r="M59" s="51">
        <f t="shared" si="2"/>
        <v>9.8104685685971376</v>
      </c>
      <c r="N59"/>
      <c r="R59" s="23"/>
      <c r="S59" s="23"/>
      <c r="T59" s="23"/>
      <c r="U59" s="25"/>
      <c r="V59" s="19"/>
      <c r="W59" s="24"/>
      <c r="X59" s="19"/>
      <c r="Y59" s="19"/>
    </row>
    <row r="60" spans="2:25" x14ac:dyDescent="0.25">
      <c r="B60" s="3">
        <v>57</v>
      </c>
      <c r="C60" s="9" t="s">
        <v>10</v>
      </c>
      <c r="D60" s="5" t="s">
        <v>13</v>
      </c>
      <c r="E60" s="47" t="s">
        <v>32</v>
      </c>
      <c r="F60" s="46" t="e">
        <f t="shared" si="0"/>
        <v>#VALUE!</v>
      </c>
      <c r="I60" s="3">
        <v>57</v>
      </c>
      <c r="J60" s="9" t="s">
        <v>10</v>
      </c>
      <c r="K60" s="5" t="s">
        <v>13</v>
      </c>
      <c r="L60" s="11">
        <v>38.06</v>
      </c>
      <c r="M60" s="51">
        <f t="shared" si="2"/>
        <v>0.8585820862678053</v>
      </c>
      <c r="N60"/>
      <c r="R60" s="23"/>
      <c r="S60" s="23"/>
      <c r="T60" s="23"/>
      <c r="U60" s="19"/>
      <c r="V60" s="19"/>
      <c r="W60" s="24"/>
      <c r="X60" s="19"/>
      <c r="Y60" s="19"/>
    </row>
    <row r="61" spans="2:25" x14ac:dyDescent="0.25">
      <c r="B61" s="3">
        <v>58</v>
      </c>
      <c r="C61" s="26" t="s">
        <v>23</v>
      </c>
      <c r="D61" s="5" t="s">
        <v>13</v>
      </c>
      <c r="E61" s="47" t="s">
        <v>32</v>
      </c>
      <c r="F61" s="46" t="e">
        <f t="shared" si="0"/>
        <v>#VALUE!</v>
      </c>
      <c r="I61" s="48">
        <v>58</v>
      </c>
      <c r="J61" s="48" t="s">
        <v>23</v>
      </c>
      <c r="K61" s="49" t="s">
        <v>13</v>
      </c>
      <c r="L61" s="50"/>
      <c r="M61" s="51">
        <f t="shared" si="2"/>
        <v>9433514599.7671165</v>
      </c>
      <c r="N61"/>
      <c r="R61" s="23"/>
      <c r="S61" s="23"/>
      <c r="T61" s="23"/>
      <c r="U61" s="19"/>
      <c r="V61" s="19"/>
      <c r="W61" s="24"/>
      <c r="X61" s="19"/>
      <c r="Y61" s="19"/>
    </row>
    <row r="62" spans="2:25" x14ac:dyDescent="0.25">
      <c r="B62" s="3">
        <v>59</v>
      </c>
      <c r="C62" s="26" t="s">
        <v>23</v>
      </c>
      <c r="D62" s="5" t="s">
        <v>13</v>
      </c>
      <c r="E62" s="47" t="s">
        <v>32</v>
      </c>
      <c r="F62" s="46" t="e">
        <f t="shared" si="0"/>
        <v>#VALUE!</v>
      </c>
      <c r="I62" s="48">
        <v>59</v>
      </c>
      <c r="J62" s="48" t="s">
        <v>23</v>
      </c>
      <c r="K62" s="49" t="s">
        <v>13</v>
      </c>
      <c r="L62" s="50"/>
      <c r="M62" s="51">
        <f t="shared" si="2"/>
        <v>9433514599.7671165</v>
      </c>
      <c r="N62"/>
    </row>
    <row r="63" spans="2:25" ht="15.75" thickBot="1" x14ac:dyDescent="0.3">
      <c r="B63" s="27">
        <v>60</v>
      </c>
      <c r="C63" s="28" t="s">
        <v>23</v>
      </c>
      <c r="D63" s="29" t="s">
        <v>13</v>
      </c>
      <c r="E63" s="47" t="s">
        <v>32</v>
      </c>
      <c r="F63" s="46" t="e">
        <f t="shared" si="0"/>
        <v>#VALUE!</v>
      </c>
      <c r="G63" t="s">
        <v>33</v>
      </c>
      <c r="I63" s="54">
        <v>60</v>
      </c>
      <c r="J63" s="54" t="s">
        <v>23</v>
      </c>
      <c r="K63" s="55" t="s">
        <v>13</v>
      </c>
      <c r="L63" s="50"/>
      <c r="M63" s="51">
        <f t="shared" si="2"/>
        <v>9433514599.7671165</v>
      </c>
      <c r="N63"/>
    </row>
    <row r="64" spans="2:25" x14ac:dyDescent="0.25">
      <c r="B64" s="3">
        <v>61</v>
      </c>
      <c r="C64" s="4" t="s">
        <v>6</v>
      </c>
      <c r="D64" s="5" t="s">
        <v>14</v>
      </c>
      <c r="E64" s="47">
        <v>23.64</v>
      </c>
      <c r="F64" s="46">
        <f t="shared" si="0"/>
        <v>310667.42650513904</v>
      </c>
      <c r="G64">
        <f>F64/G$5</f>
        <v>17066.787660793376</v>
      </c>
      <c r="I64" s="48">
        <v>61</v>
      </c>
      <c r="J64" s="48" t="s">
        <v>6</v>
      </c>
      <c r="K64" s="49" t="s">
        <v>14</v>
      </c>
      <c r="L64" s="50"/>
      <c r="M64" s="51">
        <f t="shared" si="2"/>
        <v>9433514599.7671165</v>
      </c>
      <c r="N64"/>
    </row>
    <row r="65" spans="2:25" x14ac:dyDescent="0.25">
      <c r="B65" s="3">
        <v>62</v>
      </c>
      <c r="C65" s="4" t="s">
        <v>6</v>
      </c>
      <c r="D65" s="5" t="s">
        <v>14</v>
      </c>
      <c r="E65" s="47">
        <v>33.119999999999997</v>
      </c>
      <c r="F65" s="46">
        <f>10^((E65-41.284)/(-3.2125))</f>
        <v>347.79469811060818</v>
      </c>
      <c r="G65">
        <f t="shared" ref="G65:G66" si="14">F65/G$5</f>
        <v>19.106406902640938</v>
      </c>
      <c r="I65" s="48">
        <v>62</v>
      </c>
      <c r="J65" s="48" t="s">
        <v>6</v>
      </c>
      <c r="K65" s="49" t="s">
        <v>14</v>
      </c>
      <c r="L65" s="50"/>
      <c r="M65" s="51">
        <f t="shared" si="2"/>
        <v>9433514599.7671165</v>
      </c>
      <c r="N65"/>
    </row>
    <row r="66" spans="2:25" x14ac:dyDescent="0.25">
      <c r="B66" s="3">
        <v>63</v>
      </c>
      <c r="C66" s="4" t="s">
        <v>6</v>
      </c>
      <c r="D66" s="5" t="s">
        <v>14</v>
      </c>
      <c r="E66" s="47">
        <v>28.51</v>
      </c>
      <c r="F66" s="46">
        <f t="shared" si="0"/>
        <v>9469.8350091346238</v>
      </c>
      <c r="G66">
        <f t="shared" si="14"/>
        <v>520.23369524701172</v>
      </c>
      <c r="I66" s="48">
        <v>63</v>
      </c>
      <c r="J66" s="48" t="s">
        <v>6</v>
      </c>
      <c r="K66" s="49" t="s">
        <v>14</v>
      </c>
      <c r="L66" s="50"/>
      <c r="M66" s="51">
        <f t="shared" si="2"/>
        <v>9433514599.7671165</v>
      </c>
      <c r="N66"/>
    </row>
    <row r="67" spans="2:25" x14ac:dyDescent="0.25">
      <c r="B67" s="3">
        <v>64</v>
      </c>
      <c r="C67" s="7" t="s">
        <v>8</v>
      </c>
      <c r="D67" s="5" t="s">
        <v>14</v>
      </c>
      <c r="E67" s="47">
        <v>19.07</v>
      </c>
      <c r="F67" s="46">
        <f t="shared" si="0"/>
        <v>8219848.5018149028</v>
      </c>
      <c r="G67">
        <f>F67/G$8</f>
        <v>183.20404219828157</v>
      </c>
      <c r="I67" s="48">
        <v>64</v>
      </c>
      <c r="J67" s="48" t="s">
        <v>8</v>
      </c>
      <c r="K67" s="49" t="s">
        <v>14</v>
      </c>
      <c r="L67" s="50"/>
      <c r="M67" s="51">
        <f t="shared" si="2"/>
        <v>9433514599.7671165</v>
      </c>
      <c r="N67"/>
    </row>
    <row r="68" spans="2:25" x14ac:dyDescent="0.25">
      <c r="B68" s="3">
        <v>65</v>
      </c>
      <c r="C68" s="7" t="s">
        <v>8</v>
      </c>
      <c r="D68" s="5" t="s">
        <v>14</v>
      </c>
      <c r="E68" s="11">
        <v>22.15</v>
      </c>
      <c r="F68" s="46">
        <f t="shared" si="0"/>
        <v>903876.1964576391</v>
      </c>
      <c r="G68">
        <f t="shared" ref="G68:G69" si="15">F68/G$8</f>
        <v>20.145599131332563</v>
      </c>
      <c r="I68" s="48">
        <v>65</v>
      </c>
      <c r="J68" s="48" t="s">
        <v>8</v>
      </c>
      <c r="K68" s="49" t="s">
        <v>14</v>
      </c>
      <c r="L68" s="50"/>
      <c r="M68" s="51">
        <f t="shared" si="2"/>
        <v>9433514599.7671165</v>
      </c>
      <c r="N68"/>
    </row>
    <row r="69" spans="2:25" x14ac:dyDescent="0.25">
      <c r="B69" s="3">
        <v>66</v>
      </c>
      <c r="C69" s="7" t="s">
        <v>8</v>
      </c>
      <c r="D69" s="5" t="s">
        <v>14</v>
      </c>
      <c r="E69" s="11">
        <v>20.5</v>
      </c>
      <c r="F69" s="46">
        <f t="shared" ref="F69:F78" si="16">10^((E69-41.284)/(-3.2125))</f>
        <v>2949358.9169656737</v>
      </c>
      <c r="G69">
        <f t="shared" si="15"/>
        <v>65.735332635674993</v>
      </c>
      <c r="I69" s="48">
        <v>66</v>
      </c>
      <c r="J69" s="48" t="s">
        <v>8</v>
      </c>
      <c r="K69" s="49" t="s">
        <v>14</v>
      </c>
      <c r="L69" s="50"/>
      <c r="M69" s="51">
        <f t="shared" ref="M69:M96" si="17">10^((L69-37.809)/(-3.7905))</f>
        <v>9433514599.7671165</v>
      </c>
      <c r="N69"/>
    </row>
    <row r="70" spans="2:25" x14ac:dyDescent="0.25">
      <c r="B70" s="3">
        <v>67</v>
      </c>
      <c r="C70" s="48" t="s">
        <v>9</v>
      </c>
      <c r="D70" s="49" t="s">
        <v>14</v>
      </c>
      <c r="F70" s="46">
        <f t="shared" si="16"/>
        <v>7096604195528.3418</v>
      </c>
      <c r="I70" s="3">
        <v>67</v>
      </c>
      <c r="J70" s="8" t="s">
        <v>9</v>
      </c>
      <c r="K70" s="5" t="s">
        <v>14</v>
      </c>
      <c r="L70" s="11">
        <v>21.36</v>
      </c>
      <c r="M70" s="51">
        <f t="shared" si="17"/>
        <v>21854.105894799017</v>
      </c>
      <c r="N70"/>
      <c r="O70">
        <f>M70/N$11</f>
        <v>2081.6061096047802</v>
      </c>
    </row>
    <row r="71" spans="2:25" x14ac:dyDescent="0.25">
      <c r="B71" s="3">
        <v>68</v>
      </c>
      <c r="C71" s="48" t="s">
        <v>9</v>
      </c>
      <c r="D71" s="49" t="s">
        <v>14</v>
      </c>
      <c r="F71" s="46">
        <f t="shared" si="16"/>
        <v>7096604195528.3418</v>
      </c>
      <c r="I71" s="3">
        <v>68</v>
      </c>
      <c r="J71" s="8" t="s">
        <v>9</v>
      </c>
      <c r="K71" s="5" t="s">
        <v>14</v>
      </c>
      <c r="L71" s="11">
        <v>20.53</v>
      </c>
      <c r="M71" s="51">
        <f t="shared" si="17"/>
        <v>36182.745455989905</v>
      </c>
      <c r="N71"/>
      <c r="O71">
        <f t="shared" ref="O71:O72" si="18">M71/N$11</f>
        <v>3446.410682094659</v>
      </c>
    </row>
    <row r="72" spans="2:25" x14ac:dyDescent="0.25">
      <c r="B72" s="3">
        <v>69</v>
      </c>
      <c r="C72" s="48" t="s">
        <v>9</v>
      </c>
      <c r="D72" s="49" t="s">
        <v>14</v>
      </c>
      <c r="F72" s="46">
        <f t="shared" si="16"/>
        <v>7096604195528.3418</v>
      </c>
      <c r="I72" s="3">
        <v>69</v>
      </c>
      <c r="J72" s="8" t="s">
        <v>9</v>
      </c>
      <c r="K72" s="5" t="s">
        <v>14</v>
      </c>
      <c r="L72" s="11">
        <v>20.05</v>
      </c>
      <c r="M72" s="51">
        <f t="shared" si="17"/>
        <v>48432.165464905091</v>
      </c>
      <c r="N72"/>
      <c r="O72">
        <f t="shared" si="18"/>
        <v>4613.1693521778489</v>
      </c>
    </row>
    <row r="73" spans="2:25" x14ac:dyDescent="0.25">
      <c r="B73" s="3">
        <v>70</v>
      </c>
      <c r="C73" s="9" t="s">
        <v>10</v>
      </c>
      <c r="D73" s="5" t="s">
        <v>14</v>
      </c>
      <c r="E73" s="53">
        <v>37.18</v>
      </c>
      <c r="F73" s="46">
        <f t="shared" si="16"/>
        <v>18.945659496723284</v>
      </c>
      <c r="I73" s="3">
        <v>70</v>
      </c>
      <c r="J73" s="9" t="s">
        <v>10</v>
      </c>
      <c r="K73" s="5" t="s">
        <v>14</v>
      </c>
      <c r="L73" s="11">
        <v>37.47</v>
      </c>
      <c r="M73" s="51">
        <f t="shared" si="17"/>
        <v>1.2286667669059361</v>
      </c>
      <c r="N73"/>
    </row>
    <row r="74" spans="2:25" x14ac:dyDescent="0.25">
      <c r="B74" s="3">
        <v>71</v>
      </c>
      <c r="C74" s="9" t="s">
        <v>10</v>
      </c>
      <c r="D74" s="5" t="s">
        <v>14</v>
      </c>
      <c r="E74" s="53" t="s">
        <v>32</v>
      </c>
      <c r="F74" s="46" t="e">
        <f t="shared" si="16"/>
        <v>#VALUE!</v>
      </c>
      <c r="I74" s="3">
        <v>71</v>
      </c>
      <c r="J74" s="9" t="s">
        <v>10</v>
      </c>
      <c r="K74" s="5" t="s">
        <v>14</v>
      </c>
      <c r="L74" s="11">
        <v>38.119999999999997</v>
      </c>
      <c r="M74" s="51">
        <f t="shared" si="17"/>
        <v>0.82785214172271548</v>
      </c>
      <c r="N74"/>
      <c r="R74" s="23"/>
      <c r="S74" s="23"/>
      <c r="T74" s="23"/>
      <c r="U74" s="25"/>
      <c r="V74" s="19"/>
      <c r="W74" s="24"/>
      <c r="X74" s="19"/>
      <c r="Y74" s="19"/>
    </row>
    <row r="75" spans="2:25" x14ac:dyDescent="0.25">
      <c r="B75" s="3">
        <v>72</v>
      </c>
      <c r="C75" s="9" t="s">
        <v>10</v>
      </c>
      <c r="D75" s="5" t="s">
        <v>14</v>
      </c>
      <c r="E75" s="53" t="s">
        <v>32</v>
      </c>
      <c r="F75" s="46" t="e">
        <f t="shared" si="16"/>
        <v>#VALUE!</v>
      </c>
      <c r="I75" s="3">
        <v>72</v>
      </c>
      <c r="J75" s="9" t="s">
        <v>10</v>
      </c>
      <c r="K75" s="5" t="s">
        <v>14</v>
      </c>
      <c r="L75" s="11">
        <v>37.19</v>
      </c>
      <c r="M75" s="51">
        <f t="shared" si="17"/>
        <v>1.4564748653430954</v>
      </c>
      <c r="N75"/>
      <c r="R75" s="23"/>
      <c r="S75" s="23"/>
      <c r="T75" s="23"/>
      <c r="U75" s="19"/>
      <c r="V75" s="19"/>
      <c r="W75" s="24"/>
      <c r="X75" s="19"/>
      <c r="Y75" s="19"/>
    </row>
    <row r="76" spans="2:25" x14ac:dyDescent="0.25">
      <c r="B76" s="3">
        <v>73</v>
      </c>
      <c r="C76" s="26" t="s">
        <v>23</v>
      </c>
      <c r="D76" s="5" t="s">
        <v>14</v>
      </c>
      <c r="E76" s="11" t="s">
        <v>32</v>
      </c>
      <c r="F76" s="46" t="e">
        <f t="shared" si="16"/>
        <v>#VALUE!</v>
      </c>
      <c r="I76" s="48">
        <v>73</v>
      </c>
      <c r="J76" s="48" t="s">
        <v>23</v>
      </c>
      <c r="K76" s="49" t="s">
        <v>14</v>
      </c>
      <c r="L76" s="50"/>
      <c r="M76" s="51">
        <f t="shared" si="17"/>
        <v>9433514599.7671165</v>
      </c>
      <c r="N76"/>
      <c r="R76" s="23"/>
      <c r="S76" s="23"/>
      <c r="T76" s="23"/>
      <c r="U76" s="19"/>
      <c r="V76" s="19"/>
      <c r="W76" s="24"/>
      <c r="X76" s="19"/>
      <c r="Y76" s="19"/>
    </row>
    <row r="77" spans="2:25" x14ac:dyDescent="0.25">
      <c r="B77" s="3">
        <v>74</v>
      </c>
      <c r="C77" s="26" t="s">
        <v>23</v>
      </c>
      <c r="D77" s="5" t="s">
        <v>14</v>
      </c>
      <c r="E77" s="11" t="s">
        <v>32</v>
      </c>
      <c r="F77" s="46" t="e">
        <f t="shared" si="16"/>
        <v>#VALUE!</v>
      </c>
      <c r="I77" s="48">
        <v>74</v>
      </c>
      <c r="J77" s="48" t="s">
        <v>23</v>
      </c>
      <c r="K77" s="49" t="s">
        <v>14</v>
      </c>
      <c r="L77" s="50"/>
      <c r="M77" s="51">
        <f t="shared" si="17"/>
        <v>9433514599.7671165</v>
      </c>
      <c r="N77"/>
    </row>
    <row r="78" spans="2:25" ht="15.75" thickBot="1" x14ac:dyDescent="0.3">
      <c r="B78" s="27">
        <v>75</v>
      </c>
      <c r="C78" s="28" t="s">
        <v>23</v>
      </c>
      <c r="D78" s="29" t="s">
        <v>14</v>
      </c>
      <c r="E78" s="11">
        <v>33.75</v>
      </c>
      <c r="F78" s="46">
        <f t="shared" si="16"/>
        <v>221.41855275236611</v>
      </c>
      <c r="I78" s="54">
        <v>75</v>
      </c>
      <c r="J78" s="54" t="s">
        <v>23</v>
      </c>
      <c r="K78" s="55" t="s">
        <v>14</v>
      </c>
      <c r="L78" s="50"/>
      <c r="M78" s="51">
        <f t="shared" si="17"/>
        <v>9433514599.7671165</v>
      </c>
      <c r="N78"/>
    </row>
    <row r="79" spans="2:25" x14ac:dyDescent="0.25">
      <c r="B79" s="3">
        <v>76</v>
      </c>
      <c r="C79" s="4" t="s">
        <v>6</v>
      </c>
      <c r="D79" s="5" t="s">
        <v>15</v>
      </c>
      <c r="E79" s="11">
        <v>24.11</v>
      </c>
      <c r="F79" s="46">
        <f>10^((E79-41.284)/(-3.2125))</f>
        <v>221815.66724052938</v>
      </c>
      <c r="G79">
        <f>F79/G$5</f>
        <v>12185.638305304252</v>
      </c>
      <c r="I79" s="48">
        <v>76</v>
      </c>
      <c r="J79" s="48" t="s">
        <v>6</v>
      </c>
      <c r="K79" s="49" t="s">
        <v>15</v>
      </c>
      <c r="L79" s="50"/>
      <c r="M79" s="51">
        <f t="shared" si="17"/>
        <v>9433514599.7671165</v>
      </c>
      <c r="N79"/>
    </row>
    <row r="80" spans="2:25" x14ac:dyDescent="0.25">
      <c r="B80" s="3">
        <v>77</v>
      </c>
      <c r="C80" s="4" t="s">
        <v>6</v>
      </c>
      <c r="D80" s="5" t="s">
        <v>15</v>
      </c>
      <c r="E80" s="11">
        <v>30.73</v>
      </c>
      <c r="F80" s="46">
        <f t="shared" ref="F80:F96" si="19">10^((E80-41.284)/(-3.2125))</f>
        <v>1928.8205693126281</v>
      </c>
      <c r="G80">
        <f t="shared" ref="G80:G81" si="20">F80/G$5</f>
        <v>105.96145036043768</v>
      </c>
      <c r="I80" s="48">
        <v>77</v>
      </c>
      <c r="J80" s="48" t="s">
        <v>6</v>
      </c>
      <c r="K80" s="49" t="s">
        <v>15</v>
      </c>
      <c r="L80" s="50"/>
      <c r="M80" s="51">
        <f t="shared" si="17"/>
        <v>9433514599.7671165</v>
      </c>
      <c r="N80"/>
    </row>
    <row r="81" spans="2:25" x14ac:dyDescent="0.25">
      <c r="B81" s="3">
        <v>78</v>
      </c>
      <c r="C81" s="4" t="s">
        <v>6</v>
      </c>
      <c r="D81" s="5" t="s">
        <v>15</v>
      </c>
      <c r="E81" s="11">
        <v>22.26</v>
      </c>
      <c r="F81" s="46">
        <f t="shared" si="19"/>
        <v>835348.51380710898</v>
      </c>
      <c r="G81">
        <f t="shared" si="20"/>
        <v>45890.603557271934</v>
      </c>
      <c r="I81" s="48">
        <v>78</v>
      </c>
      <c r="J81" s="48" t="s">
        <v>6</v>
      </c>
      <c r="K81" s="49" t="s">
        <v>15</v>
      </c>
      <c r="L81" s="50"/>
      <c r="M81" s="51">
        <f t="shared" si="17"/>
        <v>9433514599.7671165</v>
      </c>
      <c r="N81"/>
    </row>
    <row r="82" spans="2:25" x14ac:dyDescent="0.25">
      <c r="B82" s="3">
        <v>79</v>
      </c>
      <c r="C82" s="7" t="s">
        <v>8</v>
      </c>
      <c r="D82" s="5" t="s">
        <v>15</v>
      </c>
      <c r="E82" s="11">
        <v>17.18</v>
      </c>
      <c r="F82" s="46">
        <f t="shared" si="19"/>
        <v>31855957.367992457</v>
      </c>
      <c r="G82">
        <f>F82/G$8</f>
        <v>710.00580565733753</v>
      </c>
      <c r="I82" s="48">
        <v>79</v>
      </c>
      <c r="J82" s="48" t="s">
        <v>8</v>
      </c>
      <c r="K82" s="49" t="s">
        <v>15</v>
      </c>
      <c r="L82" s="50"/>
      <c r="M82" s="51">
        <f t="shared" si="17"/>
        <v>9433514599.7671165</v>
      </c>
      <c r="N82"/>
    </row>
    <row r="83" spans="2:25" x14ac:dyDescent="0.25">
      <c r="B83" s="3">
        <v>80</v>
      </c>
      <c r="C83" s="7" t="s">
        <v>8</v>
      </c>
      <c r="D83" s="5" t="s">
        <v>15</v>
      </c>
      <c r="E83" s="11">
        <v>21.16</v>
      </c>
      <c r="F83" s="46">
        <f t="shared" si="19"/>
        <v>1837723.4437550118</v>
      </c>
      <c r="G83">
        <f t="shared" ref="G83:G84" si="21">F83/G$8</f>
        <v>40.959193258139436</v>
      </c>
      <c r="I83" s="48">
        <v>80</v>
      </c>
      <c r="J83" s="48" t="s">
        <v>8</v>
      </c>
      <c r="K83" s="49" t="s">
        <v>15</v>
      </c>
      <c r="L83" s="50"/>
      <c r="M83" s="51">
        <f t="shared" si="17"/>
        <v>9433514599.7671165</v>
      </c>
      <c r="N83"/>
    </row>
    <row r="84" spans="2:25" x14ac:dyDescent="0.25">
      <c r="B84" s="3">
        <v>81</v>
      </c>
      <c r="C84" s="7" t="s">
        <v>8</v>
      </c>
      <c r="D84" s="5" t="s">
        <v>15</v>
      </c>
      <c r="E84" s="11">
        <v>19.059999999999999</v>
      </c>
      <c r="F84" s="46">
        <f t="shared" si="19"/>
        <v>8278976.5734555637</v>
      </c>
      <c r="G84">
        <f t="shared" si="21"/>
        <v>184.5218890819032</v>
      </c>
      <c r="I84" s="48">
        <v>81</v>
      </c>
      <c r="J84" s="48" t="s">
        <v>8</v>
      </c>
      <c r="K84" s="49" t="s">
        <v>15</v>
      </c>
      <c r="L84" s="50"/>
      <c r="M84" s="51">
        <f t="shared" si="17"/>
        <v>9433514599.7671165</v>
      </c>
      <c r="N84"/>
    </row>
    <row r="85" spans="2:25" x14ac:dyDescent="0.25">
      <c r="B85" s="3">
        <v>82</v>
      </c>
      <c r="C85" s="48" t="s">
        <v>9</v>
      </c>
      <c r="D85" s="49" t="s">
        <v>15</v>
      </c>
      <c r="F85" s="46">
        <f t="shared" si="19"/>
        <v>7096604195528.3418</v>
      </c>
      <c r="I85" s="3">
        <v>82</v>
      </c>
      <c r="J85" s="8" t="s">
        <v>9</v>
      </c>
      <c r="K85" s="5" t="s">
        <v>15</v>
      </c>
      <c r="L85" s="11">
        <v>19.43</v>
      </c>
      <c r="M85" s="51">
        <f t="shared" si="17"/>
        <v>70583.095208762374</v>
      </c>
      <c r="N85"/>
      <c r="O85">
        <f>M85/N$11</f>
        <v>6723.0479676746745</v>
      </c>
    </row>
    <row r="86" spans="2:25" x14ac:dyDescent="0.25">
      <c r="B86" s="3">
        <v>83</v>
      </c>
      <c r="C86" s="48" t="s">
        <v>9</v>
      </c>
      <c r="D86" s="49" t="s">
        <v>15</v>
      </c>
      <c r="F86" s="46">
        <f t="shared" si="19"/>
        <v>7096604195528.3418</v>
      </c>
      <c r="I86" s="3">
        <v>83</v>
      </c>
      <c r="J86" s="8" t="s">
        <v>9</v>
      </c>
      <c r="K86" s="5" t="s">
        <v>15</v>
      </c>
      <c r="L86" s="11">
        <v>18.98</v>
      </c>
      <c r="M86" s="51">
        <f t="shared" si="17"/>
        <v>92772.347563140502</v>
      </c>
      <c r="N86"/>
      <c r="O86">
        <f t="shared" ref="O86:O87" si="22">M86/N$11</f>
        <v>8836.5768162480763</v>
      </c>
    </row>
    <row r="87" spans="2:25" x14ac:dyDescent="0.25">
      <c r="B87" s="3">
        <v>84</v>
      </c>
      <c r="C87" s="48" t="s">
        <v>9</v>
      </c>
      <c r="D87" s="49" t="s">
        <v>15</v>
      </c>
      <c r="E87" s="50"/>
      <c r="F87" s="46">
        <f t="shared" si="19"/>
        <v>7096604195528.3418</v>
      </c>
      <c r="I87" s="3">
        <v>84</v>
      </c>
      <c r="J87" s="8" t="s">
        <v>9</v>
      </c>
      <c r="K87" s="5" t="s">
        <v>15</v>
      </c>
      <c r="L87" s="11">
        <v>18.22</v>
      </c>
      <c r="M87" s="51">
        <f t="shared" si="17"/>
        <v>147204.06378259993</v>
      </c>
      <c r="N87"/>
      <c r="O87">
        <f t="shared" si="22"/>
        <v>14021.204070464206</v>
      </c>
    </row>
    <row r="88" spans="2:25" x14ac:dyDescent="0.25">
      <c r="B88" s="3">
        <v>85</v>
      </c>
      <c r="C88" s="9" t="s">
        <v>10</v>
      </c>
      <c r="D88" s="5" t="s">
        <v>15</v>
      </c>
      <c r="E88" s="53" t="s">
        <v>32</v>
      </c>
      <c r="F88" s="46" t="e">
        <f t="shared" si="19"/>
        <v>#VALUE!</v>
      </c>
      <c r="I88" s="3">
        <v>85</v>
      </c>
      <c r="J88" s="9" t="s">
        <v>10</v>
      </c>
      <c r="K88" s="5" t="s">
        <v>15</v>
      </c>
      <c r="L88" s="11" t="s">
        <v>32</v>
      </c>
      <c r="M88" s="51" t="e">
        <f t="shared" si="17"/>
        <v>#VALUE!</v>
      </c>
      <c r="N88"/>
    </row>
    <row r="89" spans="2:25" x14ac:dyDescent="0.25">
      <c r="B89" s="3">
        <v>86</v>
      </c>
      <c r="C89" s="9" t="s">
        <v>10</v>
      </c>
      <c r="D89" s="5" t="s">
        <v>15</v>
      </c>
      <c r="E89" s="53">
        <v>37.770000000000003</v>
      </c>
      <c r="F89" s="46">
        <f t="shared" si="19"/>
        <v>12.412296465360642</v>
      </c>
      <c r="I89" s="3">
        <v>86</v>
      </c>
      <c r="J89" s="9" t="s">
        <v>10</v>
      </c>
      <c r="K89" s="5" t="s">
        <v>15</v>
      </c>
      <c r="L89" s="11">
        <v>37.76</v>
      </c>
      <c r="M89" s="51">
        <f t="shared" si="17"/>
        <v>1.0302130679522108</v>
      </c>
      <c r="N89"/>
      <c r="R89" s="23"/>
      <c r="S89" s="23"/>
      <c r="T89" s="23"/>
      <c r="U89" s="25"/>
      <c r="V89" s="19"/>
      <c r="W89" s="24"/>
      <c r="X89" s="19"/>
      <c r="Y89" s="19"/>
    </row>
    <row r="90" spans="2:25" x14ac:dyDescent="0.25">
      <c r="B90" s="3">
        <v>87</v>
      </c>
      <c r="C90" s="9" t="s">
        <v>10</v>
      </c>
      <c r="D90" s="5" t="s">
        <v>15</v>
      </c>
      <c r="E90" s="11">
        <v>37.53</v>
      </c>
      <c r="F90" s="46">
        <f t="shared" si="19"/>
        <v>14.742132535009119</v>
      </c>
      <c r="I90" s="3">
        <v>87</v>
      </c>
      <c r="J90" s="9" t="s">
        <v>10</v>
      </c>
      <c r="K90" s="5" t="s">
        <v>15</v>
      </c>
      <c r="L90" s="11">
        <v>35.4</v>
      </c>
      <c r="M90" s="51">
        <f t="shared" si="17"/>
        <v>4.3205218811055177</v>
      </c>
      <c r="N90"/>
      <c r="R90" s="23"/>
      <c r="S90" s="23"/>
      <c r="T90" s="23"/>
      <c r="U90" s="19"/>
      <c r="V90" s="19"/>
      <c r="W90" s="24"/>
      <c r="X90" s="19"/>
      <c r="Y90" s="19"/>
    </row>
    <row r="91" spans="2:25" x14ac:dyDescent="0.25">
      <c r="B91" s="3">
        <v>88</v>
      </c>
      <c r="C91" s="26" t="s">
        <v>23</v>
      </c>
      <c r="D91" s="5" t="s">
        <v>15</v>
      </c>
      <c r="E91" s="11" t="s">
        <v>32</v>
      </c>
      <c r="F91" s="46" t="e">
        <f t="shared" si="19"/>
        <v>#VALUE!</v>
      </c>
      <c r="I91" s="48">
        <v>88</v>
      </c>
      <c r="J91" s="48" t="s">
        <v>23</v>
      </c>
      <c r="K91" s="49" t="s">
        <v>15</v>
      </c>
      <c r="L91" s="50"/>
      <c r="M91" s="51">
        <f t="shared" si="17"/>
        <v>9433514599.7671165</v>
      </c>
      <c r="N91"/>
      <c r="R91" s="23"/>
      <c r="S91" s="23"/>
      <c r="T91" s="23"/>
      <c r="U91" s="19"/>
      <c r="V91" s="19"/>
      <c r="W91" s="24"/>
      <c r="X91" s="19"/>
      <c r="Y91" s="19"/>
    </row>
    <row r="92" spans="2:25" x14ac:dyDescent="0.25">
      <c r="B92" s="3">
        <v>89</v>
      </c>
      <c r="C92" s="26" t="s">
        <v>23</v>
      </c>
      <c r="D92" s="5" t="s">
        <v>15</v>
      </c>
      <c r="E92" s="11">
        <v>37.56</v>
      </c>
      <c r="F92" s="46">
        <f t="shared" si="19"/>
        <v>14.428520136146503</v>
      </c>
      <c r="I92" s="48">
        <v>89</v>
      </c>
      <c r="J92" s="48" t="s">
        <v>23</v>
      </c>
      <c r="K92" s="49" t="s">
        <v>15</v>
      </c>
      <c r="L92" s="50"/>
      <c r="M92" s="51">
        <f t="shared" si="17"/>
        <v>9433514599.7671165</v>
      </c>
      <c r="N92"/>
    </row>
    <row r="93" spans="2:25" ht="15.75" thickBot="1" x14ac:dyDescent="0.3">
      <c r="B93" s="27">
        <v>90</v>
      </c>
      <c r="C93" s="28" t="s">
        <v>23</v>
      </c>
      <c r="D93" s="29" t="s">
        <v>15</v>
      </c>
      <c r="E93" s="11" t="s">
        <v>32</v>
      </c>
      <c r="F93" s="46" t="e">
        <f t="shared" si="19"/>
        <v>#VALUE!</v>
      </c>
      <c r="I93" s="54">
        <v>90</v>
      </c>
      <c r="J93" s="54" t="s">
        <v>23</v>
      </c>
      <c r="K93" s="55" t="s">
        <v>15</v>
      </c>
      <c r="L93" s="50"/>
      <c r="M93" s="51">
        <f t="shared" si="17"/>
        <v>9433514599.7671165</v>
      </c>
      <c r="N93"/>
    </row>
    <row r="94" spans="2:25" x14ac:dyDescent="0.25">
      <c r="B94" s="3">
        <v>91</v>
      </c>
      <c r="C94" s="4" t="s">
        <v>6</v>
      </c>
      <c r="D94" s="3" t="s">
        <v>16</v>
      </c>
      <c r="E94" s="14">
        <v>28.77</v>
      </c>
      <c r="F94" s="46">
        <f t="shared" si="19"/>
        <v>7859.7468859089095</v>
      </c>
      <c r="G94" s="3"/>
      <c r="I94" s="48">
        <v>91</v>
      </c>
      <c r="J94" s="48" t="s">
        <v>6</v>
      </c>
      <c r="K94" s="48" t="s">
        <v>16</v>
      </c>
      <c r="L94" s="48"/>
      <c r="M94" s="51">
        <f t="shared" si="17"/>
        <v>9433514599.7671165</v>
      </c>
      <c r="N94" s="14"/>
      <c r="O94" s="3"/>
    </row>
    <row r="95" spans="2:25" x14ac:dyDescent="0.25">
      <c r="B95" s="3">
        <v>92</v>
      </c>
      <c r="C95" s="7" t="s">
        <v>8</v>
      </c>
      <c r="D95" s="3" t="s">
        <v>16</v>
      </c>
      <c r="E95" s="14">
        <v>15.1</v>
      </c>
      <c r="F95" s="46">
        <f t="shared" si="19"/>
        <v>141469063.50399175</v>
      </c>
      <c r="G95" s="3"/>
      <c r="I95" s="48">
        <v>92</v>
      </c>
      <c r="J95" s="48" t="s">
        <v>8</v>
      </c>
      <c r="K95" s="48" t="s">
        <v>16</v>
      </c>
      <c r="L95" s="48"/>
      <c r="M95" s="51">
        <f t="shared" si="17"/>
        <v>9433514599.7671165</v>
      </c>
      <c r="N95" s="14"/>
      <c r="O95" s="3"/>
    </row>
    <row r="96" spans="2:25" x14ac:dyDescent="0.25">
      <c r="B96" s="48">
        <v>93</v>
      </c>
      <c r="C96" s="48" t="s">
        <v>9</v>
      </c>
      <c r="D96" s="48" t="s">
        <v>16</v>
      </c>
      <c r="E96" s="48"/>
      <c r="F96" s="46">
        <f t="shared" si="19"/>
        <v>7096604195528.3418</v>
      </c>
      <c r="G96" s="3"/>
      <c r="I96" s="3">
        <v>93</v>
      </c>
      <c r="J96" s="8" t="s">
        <v>9</v>
      </c>
      <c r="K96" s="3" t="s">
        <v>16</v>
      </c>
      <c r="L96" s="14">
        <v>21.43</v>
      </c>
      <c r="M96" s="51">
        <f t="shared" si="17"/>
        <v>20944.298673449586</v>
      </c>
      <c r="N96" s="14"/>
      <c r="O96" s="3"/>
    </row>
    <row r="97" spans="2:10" x14ac:dyDescent="0.25">
      <c r="E97" s="15">
        <v>35.513754786283556</v>
      </c>
    </row>
    <row r="98" spans="2:10" x14ac:dyDescent="0.25">
      <c r="B98" s="3">
        <v>93</v>
      </c>
      <c r="J98">
        <v>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84"/>
  <sheetViews>
    <sheetView tabSelected="1" zoomScaleNormal="100" workbookViewId="0">
      <selection activeCell="G8" sqref="G8"/>
    </sheetView>
  </sheetViews>
  <sheetFormatPr defaultRowHeight="15" x14ac:dyDescent="0.25"/>
  <cols>
    <col min="5" max="6" width="9.140625" style="15"/>
    <col min="7" max="7" width="11.42578125" bestFit="1" customWidth="1"/>
    <col min="13" max="14" width="9.140625" style="15"/>
    <col min="15" max="15" width="11.42578125" bestFit="1" customWidth="1"/>
  </cols>
  <sheetData>
    <row r="1" spans="2:25" x14ac:dyDescent="0.25">
      <c r="B1" t="s">
        <v>26</v>
      </c>
      <c r="J1" t="s">
        <v>26</v>
      </c>
      <c r="R1" s="19"/>
      <c r="S1" s="19"/>
      <c r="T1" s="19"/>
      <c r="U1" s="19"/>
      <c r="V1" s="19"/>
      <c r="W1" s="19"/>
      <c r="X1" s="19"/>
      <c r="Y1" s="19"/>
    </row>
    <row r="2" spans="2:25" x14ac:dyDescent="0.25">
      <c r="B2" t="s">
        <v>21</v>
      </c>
      <c r="J2" t="s">
        <v>22</v>
      </c>
      <c r="R2" s="19"/>
      <c r="S2" s="19"/>
      <c r="T2" s="19"/>
      <c r="U2" s="19"/>
      <c r="V2" s="19"/>
      <c r="W2" s="19"/>
      <c r="X2" s="19"/>
      <c r="Y2" s="19"/>
    </row>
    <row r="3" spans="2:25" ht="15.75" thickBot="1" x14ac:dyDescent="0.3">
      <c r="B3" s="1" t="s">
        <v>0</v>
      </c>
      <c r="C3" s="1" t="s">
        <v>1</v>
      </c>
      <c r="D3" s="1" t="s">
        <v>24</v>
      </c>
      <c r="E3" s="1" t="s">
        <v>2</v>
      </c>
      <c r="F3" s="10" t="s">
        <v>27</v>
      </c>
      <c r="G3" s="10" t="s">
        <v>28</v>
      </c>
      <c r="H3" s="2"/>
      <c r="J3" s="1" t="s">
        <v>0</v>
      </c>
      <c r="K3" s="1" t="s">
        <v>1</v>
      </c>
      <c r="L3" s="1" t="s">
        <v>24</v>
      </c>
      <c r="M3" s="1" t="s">
        <v>2</v>
      </c>
      <c r="N3" s="10" t="s">
        <v>27</v>
      </c>
      <c r="O3" s="10" t="s">
        <v>28</v>
      </c>
      <c r="P3" s="2"/>
      <c r="R3" s="23"/>
      <c r="S3" s="23"/>
      <c r="T3" s="10" t="s">
        <v>3</v>
      </c>
      <c r="U3" s="10" t="s">
        <v>4</v>
      </c>
      <c r="V3" s="2" t="s">
        <v>5</v>
      </c>
      <c r="W3" s="19"/>
      <c r="X3" s="19"/>
      <c r="Y3" s="19"/>
    </row>
    <row r="4" spans="2:25" ht="15.75" thickTop="1" x14ac:dyDescent="0.25">
      <c r="B4" s="3">
        <v>1</v>
      </c>
      <c r="C4" s="4" t="s">
        <v>6</v>
      </c>
      <c r="D4" s="5" t="s">
        <v>25</v>
      </c>
      <c r="E4" s="5" t="s">
        <v>7</v>
      </c>
      <c r="F4" s="56">
        <v>37.44</v>
      </c>
      <c r="G4" s="46" t="s">
        <v>38</v>
      </c>
      <c r="I4" t="e">
        <f>G4/H$5</f>
        <v>#VALUE!</v>
      </c>
      <c r="J4" s="3">
        <v>1</v>
      </c>
      <c r="K4" s="4" t="s">
        <v>6</v>
      </c>
      <c r="L4" s="5" t="s">
        <v>25</v>
      </c>
      <c r="M4" s="5" t="s">
        <v>7</v>
      </c>
      <c r="N4" s="11"/>
      <c r="R4" s="23"/>
      <c r="S4" s="26" t="s">
        <v>23</v>
      </c>
      <c r="T4" s="23" t="s">
        <v>6</v>
      </c>
      <c r="U4" s="23" t="s">
        <v>8</v>
      </c>
      <c r="V4" s="23" t="s">
        <v>9</v>
      </c>
      <c r="W4" s="24"/>
      <c r="X4" s="19"/>
      <c r="Y4" s="19"/>
    </row>
    <row r="5" spans="2:25" x14ac:dyDescent="0.25">
      <c r="B5" s="3">
        <v>2</v>
      </c>
      <c r="C5" s="4" t="s">
        <v>6</v>
      </c>
      <c r="D5" s="5" t="s">
        <v>25</v>
      </c>
      <c r="E5" s="5" t="s">
        <v>7</v>
      </c>
      <c r="F5" s="56">
        <v>36.17</v>
      </c>
      <c r="G5" s="46">
        <f t="shared" ref="G4:G68" si="0">10^((F5-41.284)/(-3.2125))</f>
        <v>39.075686332507416</v>
      </c>
      <c r="H5">
        <f>AVERAGE(G4:G6)</f>
        <v>33.093537122450044</v>
      </c>
      <c r="I5">
        <f t="shared" ref="I5:I6" si="1">G5/H$5</f>
        <v>1.1807648782879481</v>
      </c>
      <c r="J5" s="3">
        <v>2</v>
      </c>
      <c r="K5" s="4" t="s">
        <v>6</v>
      </c>
      <c r="L5" s="5" t="s">
        <v>25</v>
      </c>
      <c r="M5" s="5" t="s">
        <v>7</v>
      </c>
      <c r="N5" s="11"/>
      <c r="R5" s="23"/>
      <c r="S5" s="23"/>
      <c r="T5" s="23"/>
      <c r="U5" s="19"/>
      <c r="V5" s="19"/>
      <c r="W5" s="24"/>
      <c r="X5" s="19"/>
      <c r="Y5" s="19"/>
    </row>
    <row r="6" spans="2:25" x14ac:dyDescent="0.25">
      <c r="B6" s="3">
        <v>3</v>
      </c>
      <c r="C6" s="4" t="s">
        <v>6</v>
      </c>
      <c r="D6" s="5" t="s">
        <v>25</v>
      </c>
      <c r="E6" s="5" t="s">
        <v>7</v>
      </c>
      <c r="F6" s="56">
        <v>36.68</v>
      </c>
      <c r="G6" s="46">
        <f t="shared" si="0"/>
        <v>27.111387912392669</v>
      </c>
      <c r="I6">
        <f t="shared" si="1"/>
        <v>0.81923512171205182</v>
      </c>
      <c r="J6" s="3">
        <v>3</v>
      </c>
      <c r="K6" s="4" t="s">
        <v>6</v>
      </c>
      <c r="L6" s="5" t="s">
        <v>25</v>
      </c>
      <c r="M6" s="5" t="s">
        <v>7</v>
      </c>
      <c r="N6" s="11"/>
      <c r="R6" s="23"/>
      <c r="S6" s="23"/>
      <c r="T6" s="23"/>
      <c r="U6" s="19"/>
      <c r="V6" s="19"/>
      <c r="W6" s="24"/>
      <c r="X6" s="19"/>
      <c r="Y6" s="19"/>
    </row>
    <row r="7" spans="2:25" x14ac:dyDescent="0.25">
      <c r="B7" s="3">
        <v>4</v>
      </c>
      <c r="C7" s="7" t="s">
        <v>8</v>
      </c>
      <c r="D7" s="5" t="s">
        <v>25</v>
      </c>
      <c r="E7" s="5" t="s">
        <v>7</v>
      </c>
      <c r="F7" s="11">
        <v>26.73</v>
      </c>
      <c r="G7" s="46">
        <f t="shared" si="0"/>
        <v>33917.826598649626</v>
      </c>
      <c r="I7">
        <f>G7/H$8</f>
        <v>1.0356562500080317</v>
      </c>
      <c r="J7" s="3">
        <v>4</v>
      </c>
      <c r="K7" s="7" t="s">
        <v>8</v>
      </c>
      <c r="L7" s="5" t="s">
        <v>25</v>
      </c>
      <c r="M7" s="5" t="s">
        <v>7</v>
      </c>
      <c r="N7" s="11"/>
      <c r="O7" s="12"/>
      <c r="P7" s="6"/>
      <c r="R7" s="23"/>
      <c r="S7" s="23"/>
      <c r="T7" s="23"/>
      <c r="U7" s="19"/>
      <c r="V7" s="19"/>
      <c r="W7" s="24"/>
      <c r="X7" s="19"/>
      <c r="Y7" s="19"/>
    </row>
    <row r="8" spans="2:25" x14ac:dyDescent="0.25">
      <c r="B8" s="3">
        <v>5</v>
      </c>
      <c r="C8" s="7" t="s">
        <v>8</v>
      </c>
      <c r="D8" s="5" t="s">
        <v>25</v>
      </c>
      <c r="E8" s="5" t="s">
        <v>7</v>
      </c>
      <c r="F8" s="11">
        <v>26.27</v>
      </c>
      <c r="G8" s="46">
        <f>10^((F8-41.284)/(-3.2125))</f>
        <v>47164.873834423626</v>
      </c>
      <c r="H8">
        <f>AVERAGE(G7:G9)</f>
        <v>32750.081504733433</v>
      </c>
      <c r="I8">
        <f t="shared" ref="I8:I9" si="2">G8/H$8</f>
        <v>1.4401452352906907</v>
      </c>
      <c r="J8" s="3">
        <v>5</v>
      </c>
      <c r="K8" s="7" t="s">
        <v>8</v>
      </c>
      <c r="L8" s="5" t="s">
        <v>25</v>
      </c>
      <c r="M8" s="5" t="s">
        <v>7</v>
      </c>
      <c r="N8" s="11"/>
      <c r="O8" s="12"/>
      <c r="P8" s="6"/>
      <c r="R8" s="23"/>
      <c r="S8" s="23"/>
      <c r="T8" s="23"/>
      <c r="U8" s="19"/>
      <c r="V8" s="19"/>
      <c r="W8" s="24"/>
      <c r="X8" s="19"/>
      <c r="Y8" s="19"/>
    </row>
    <row r="9" spans="2:25" x14ac:dyDescent="0.25">
      <c r="B9" s="3">
        <v>6</v>
      </c>
      <c r="C9" s="7" t="s">
        <v>8</v>
      </c>
      <c r="D9" s="5" t="s">
        <v>25</v>
      </c>
      <c r="E9" s="5" t="s">
        <v>7</v>
      </c>
      <c r="F9" s="11">
        <v>27.68</v>
      </c>
      <c r="G9" s="46">
        <f t="shared" si="0"/>
        <v>17167.544081127049</v>
      </c>
      <c r="I9">
        <f t="shared" si="2"/>
        <v>0.52419851470127765</v>
      </c>
      <c r="J9" s="3">
        <v>6</v>
      </c>
      <c r="K9" s="7" t="s">
        <v>8</v>
      </c>
      <c r="L9" s="5" t="s">
        <v>25</v>
      </c>
      <c r="M9" s="5" t="s">
        <v>7</v>
      </c>
      <c r="N9" s="11"/>
      <c r="O9" s="13"/>
      <c r="P9" s="6"/>
      <c r="R9" s="23"/>
      <c r="S9" s="23"/>
      <c r="T9" s="23"/>
      <c r="U9" s="19"/>
      <c r="V9" s="19"/>
      <c r="W9" s="24"/>
      <c r="X9" s="19"/>
      <c r="Y9" s="19"/>
    </row>
    <row r="10" spans="2:25" x14ac:dyDescent="0.25">
      <c r="B10" s="3">
        <v>7</v>
      </c>
      <c r="C10" s="8" t="s">
        <v>9</v>
      </c>
      <c r="D10" s="5" t="s">
        <v>25</v>
      </c>
      <c r="E10" s="5" t="s">
        <v>7</v>
      </c>
      <c r="G10" s="46">
        <f t="shared" si="0"/>
        <v>7096604195528.3418</v>
      </c>
      <c r="H10" s="6"/>
      <c r="J10" s="3">
        <v>7</v>
      </c>
      <c r="K10" s="8" t="s">
        <v>9</v>
      </c>
      <c r="L10" s="5" t="s">
        <v>25</v>
      </c>
      <c r="M10" s="5" t="s">
        <v>7</v>
      </c>
      <c r="N10" s="11">
        <v>38.869999999999997</v>
      </c>
      <c r="O10" s="51">
        <f>10^((N10-37.809)/(-3.7905))</f>
        <v>0.52491586366243559</v>
      </c>
      <c r="Q10">
        <f>O10/$P$11</f>
        <v>1.2522400193045886E-2</v>
      </c>
      <c r="R10" s="23"/>
      <c r="S10" s="23"/>
      <c r="T10" s="23"/>
      <c r="U10" s="25"/>
      <c r="V10" s="25"/>
      <c r="W10" s="24"/>
      <c r="X10" s="19"/>
      <c r="Y10" s="19"/>
    </row>
    <row r="11" spans="2:25" x14ac:dyDescent="0.25">
      <c r="B11" s="3">
        <v>8</v>
      </c>
      <c r="C11" s="8" t="s">
        <v>9</v>
      </c>
      <c r="D11" s="5" t="s">
        <v>25</v>
      </c>
      <c r="E11" s="5" t="s">
        <v>7</v>
      </c>
      <c r="G11" s="46">
        <f t="shared" si="0"/>
        <v>7096604195528.3418</v>
      </c>
      <c r="H11" s="6"/>
      <c r="J11" s="3">
        <v>8</v>
      </c>
      <c r="K11" s="8" t="s">
        <v>9</v>
      </c>
      <c r="L11" s="5" t="s">
        <v>25</v>
      </c>
      <c r="M11" s="5" t="s">
        <v>7</v>
      </c>
      <c r="N11" s="11">
        <v>30.29</v>
      </c>
      <c r="O11" s="51">
        <f>10^((N11-37.809)/(-3.7905))</f>
        <v>96.303776664977065</v>
      </c>
      <c r="P11">
        <f>AVERAGE(O10:O12)</f>
        <v>41.918151118819793</v>
      </c>
      <c r="Q11">
        <f t="shared" ref="Q11:Q12" si="3">O11/$P$11</f>
        <v>2.2974242444996582</v>
      </c>
      <c r="R11" s="23"/>
      <c r="S11" s="23"/>
      <c r="T11" s="23"/>
      <c r="U11" s="25"/>
      <c r="V11" s="19"/>
      <c r="W11" s="24"/>
      <c r="X11" s="19"/>
      <c r="Y11" s="19"/>
    </row>
    <row r="12" spans="2:25" ht="24.75" x14ac:dyDescent="0.25">
      <c r="B12" s="3">
        <v>9</v>
      </c>
      <c r="C12" s="8" t="s">
        <v>9</v>
      </c>
      <c r="D12" s="5" t="s">
        <v>25</v>
      </c>
      <c r="E12" s="5" t="s">
        <v>7</v>
      </c>
      <c r="F12" s="11"/>
      <c r="G12" s="46">
        <f t="shared" si="0"/>
        <v>7096604195528.3418</v>
      </c>
      <c r="H12" s="6"/>
      <c r="J12" s="3">
        <v>9</v>
      </c>
      <c r="K12" s="8" t="s">
        <v>9</v>
      </c>
      <c r="L12" s="5" t="s">
        <v>25</v>
      </c>
      <c r="M12" s="5" t="s">
        <v>7</v>
      </c>
      <c r="N12" s="11">
        <v>32.270000000000003</v>
      </c>
      <c r="O12" s="51">
        <f t="shared" ref="O12:O74" si="4">10^((N12-37.809)/(-3.7905))</f>
        <v>28.925760827819882</v>
      </c>
      <c r="Q12">
        <f t="shared" si="3"/>
        <v>0.69005335530729606</v>
      </c>
      <c r="R12" s="23"/>
      <c r="S12" s="23" t="s">
        <v>37</v>
      </c>
      <c r="T12" s="23"/>
      <c r="U12" s="19"/>
      <c r="V12" s="19"/>
      <c r="W12" s="24"/>
      <c r="X12" s="19"/>
      <c r="Y12" s="19"/>
    </row>
    <row r="13" spans="2:25" x14ac:dyDescent="0.25">
      <c r="B13" s="3">
        <v>10</v>
      </c>
      <c r="C13" s="9" t="s">
        <v>10</v>
      </c>
      <c r="D13" s="5" t="s">
        <v>25</v>
      </c>
      <c r="E13" s="5" t="s">
        <v>7</v>
      </c>
      <c r="F13" s="11" t="s">
        <v>32</v>
      </c>
      <c r="G13" s="46" t="e">
        <f t="shared" si="0"/>
        <v>#VALUE!</v>
      </c>
      <c r="H13" s="6"/>
      <c r="J13" s="3">
        <v>10</v>
      </c>
      <c r="K13" s="9" t="s">
        <v>10</v>
      </c>
      <c r="L13" s="5" t="s">
        <v>25</v>
      </c>
      <c r="M13" s="5" t="s">
        <v>7</v>
      </c>
      <c r="N13" s="11">
        <v>39.67</v>
      </c>
      <c r="O13" s="51">
        <f t="shared" si="4"/>
        <v>0.32287598735994599</v>
      </c>
      <c r="P13" s="6"/>
      <c r="R13" s="23"/>
      <c r="S13" s="23"/>
      <c r="T13" s="23"/>
      <c r="U13" s="19"/>
      <c r="V13" s="19"/>
      <c r="W13" s="24"/>
      <c r="X13" s="19"/>
      <c r="Y13" s="19"/>
    </row>
    <row r="14" spans="2:25" x14ac:dyDescent="0.25">
      <c r="B14" s="3">
        <v>11</v>
      </c>
      <c r="C14" s="9" t="s">
        <v>10</v>
      </c>
      <c r="D14" s="5" t="s">
        <v>25</v>
      </c>
      <c r="E14" s="5" t="s">
        <v>7</v>
      </c>
      <c r="F14" s="11" t="s">
        <v>32</v>
      </c>
      <c r="G14" s="46" t="e">
        <f t="shared" si="0"/>
        <v>#VALUE!</v>
      </c>
      <c r="H14" s="6"/>
      <c r="J14" s="3">
        <v>11</v>
      </c>
      <c r="K14" s="9" t="s">
        <v>10</v>
      </c>
      <c r="L14" s="5" t="s">
        <v>25</v>
      </c>
      <c r="M14" s="5" t="s">
        <v>7</v>
      </c>
      <c r="N14" s="11" t="s">
        <v>32</v>
      </c>
      <c r="O14" s="51" t="e">
        <f t="shared" si="4"/>
        <v>#VALUE!</v>
      </c>
      <c r="P14" s="6"/>
      <c r="R14" s="23"/>
      <c r="S14" s="23"/>
      <c r="T14" s="23"/>
      <c r="U14" s="19"/>
      <c r="V14" s="19"/>
      <c r="W14" s="24"/>
      <c r="X14" s="19"/>
      <c r="Y14" s="19"/>
    </row>
    <row r="15" spans="2:25" x14ac:dyDescent="0.25">
      <c r="B15" s="3">
        <v>12</v>
      </c>
      <c r="C15" s="9" t="s">
        <v>10</v>
      </c>
      <c r="D15" s="5" t="s">
        <v>25</v>
      </c>
      <c r="E15" s="5" t="s">
        <v>7</v>
      </c>
      <c r="F15" s="11" t="s">
        <v>32</v>
      </c>
      <c r="G15" s="46" t="e">
        <f t="shared" si="0"/>
        <v>#VALUE!</v>
      </c>
      <c r="H15" s="6"/>
      <c r="J15" s="3">
        <v>12</v>
      </c>
      <c r="K15" s="9" t="s">
        <v>10</v>
      </c>
      <c r="L15" s="5" t="s">
        <v>25</v>
      </c>
      <c r="M15" s="5" t="s">
        <v>7</v>
      </c>
      <c r="N15" s="11">
        <v>33.42</v>
      </c>
      <c r="O15" s="51">
        <f t="shared" si="4"/>
        <v>14.384498882876599</v>
      </c>
      <c r="P15" s="6"/>
      <c r="R15" s="23"/>
      <c r="S15" s="23"/>
      <c r="T15" s="23"/>
      <c r="U15" s="19"/>
      <c r="V15" s="19"/>
      <c r="W15" s="24"/>
      <c r="X15" s="19"/>
      <c r="Y15" s="19"/>
    </row>
    <row r="16" spans="2:25" x14ac:dyDescent="0.25">
      <c r="B16" s="3">
        <v>13</v>
      </c>
      <c r="C16" s="26" t="s">
        <v>23</v>
      </c>
      <c r="D16" s="5" t="s">
        <v>25</v>
      </c>
      <c r="E16" s="5" t="s">
        <v>7</v>
      </c>
      <c r="F16" s="11" t="s">
        <v>32</v>
      </c>
      <c r="G16" s="46" t="e">
        <f t="shared" si="0"/>
        <v>#VALUE!</v>
      </c>
      <c r="H16" s="6"/>
      <c r="J16" s="3">
        <v>13</v>
      </c>
      <c r="K16" s="26" t="s">
        <v>23</v>
      </c>
      <c r="L16" s="5" t="s">
        <v>25</v>
      </c>
      <c r="M16" s="5" t="s">
        <v>7</v>
      </c>
      <c r="N16" s="11"/>
      <c r="O16" s="51">
        <f t="shared" si="4"/>
        <v>9433514599.7671165</v>
      </c>
      <c r="P16" s="6"/>
      <c r="R16" s="23"/>
      <c r="S16" s="23"/>
      <c r="T16" s="23"/>
      <c r="U16" s="19"/>
      <c r="V16" s="19"/>
      <c r="W16" s="24"/>
      <c r="X16" s="19"/>
      <c r="Y16" s="19"/>
    </row>
    <row r="17" spans="2:25" x14ac:dyDescent="0.25">
      <c r="B17" s="3">
        <v>14</v>
      </c>
      <c r="C17" s="26" t="s">
        <v>23</v>
      </c>
      <c r="D17" s="5" t="s">
        <v>25</v>
      </c>
      <c r="E17" s="5" t="s">
        <v>7</v>
      </c>
      <c r="F17" s="11" t="s">
        <v>32</v>
      </c>
      <c r="G17" s="46" t="e">
        <f t="shared" si="0"/>
        <v>#VALUE!</v>
      </c>
      <c r="H17" s="6"/>
      <c r="J17" s="3">
        <v>14</v>
      </c>
      <c r="K17" s="26" t="s">
        <v>23</v>
      </c>
      <c r="L17" s="5" t="s">
        <v>25</v>
      </c>
      <c r="M17" s="5" t="s">
        <v>7</v>
      </c>
      <c r="N17" s="11"/>
      <c r="O17" s="51">
        <f t="shared" si="4"/>
        <v>9433514599.7671165</v>
      </c>
      <c r="P17" s="6"/>
      <c r="R17" s="23"/>
      <c r="S17" s="23"/>
      <c r="T17" s="23"/>
      <c r="U17" s="19"/>
      <c r="V17" s="19"/>
      <c r="W17" s="24"/>
      <c r="X17" s="19"/>
      <c r="Y17" s="19"/>
    </row>
    <row r="18" spans="2:25" x14ac:dyDescent="0.25">
      <c r="B18" s="3">
        <v>15</v>
      </c>
      <c r="C18" s="26" t="s">
        <v>23</v>
      </c>
      <c r="D18" s="5" t="s">
        <v>25</v>
      </c>
      <c r="E18" s="5" t="s">
        <v>7</v>
      </c>
      <c r="F18" s="11" t="s">
        <v>32</v>
      </c>
      <c r="G18" s="46" t="e">
        <f t="shared" si="0"/>
        <v>#VALUE!</v>
      </c>
      <c r="H18" s="6"/>
      <c r="J18" s="3">
        <v>15</v>
      </c>
      <c r="K18" s="26" t="s">
        <v>23</v>
      </c>
      <c r="L18" s="5" t="s">
        <v>25</v>
      </c>
      <c r="M18" s="5" t="s">
        <v>7</v>
      </c>
      <c r="N18" s="11"/>
      <c r="O18" s="51">
        <f t="shared" si="4"/>
        <v>9433514599.7671165</v>
      </c>
      <c r="P18" s="6"/>
      <c r="R18" s="23"/>
      <c r="S18" s="23"/>
      <c r="T18" s="23"/>
      <c r="U18" s="19"/>
      <c r="V18" s="19"/>
      <c r="W18" s="24"/>
      <c r="X18" s="19"/>
      <c r="Y18" s="19"/>
    </row>
    <row r="19" spans="2:25" x14ac:dyDescent="0.25">
      <c r="B19" s="3">
        <v>16</v>
      </c>
      <c r="C19" s="4" t="s">
        <v>6</v>
      </c>
      <c r="D19" s="23" t="s">
        <v>20</v>
      </c>
      <c r="E19" s="5" t="s">
        <v>7</v>
      </c>
      <c r="F19" s="15">
        <v>37.32</v>
      </c>
      <c r="G19" s="46">
        <f t="shared" si="0"/>
        <v>17.136809189558718</v>
      </c>
      <c r="H19" s="6"/>
      <c r="I19">
        <f>G19/H$20</f>
        <v>1</v>
      </c>
      <c r="J19" s="3">
        <v>16</v>
      </c>
      <c r="K19" s="4" t="s">
        <v>6</v>
      </c>
      <c r="L19" s="23" t="s">
        <v>20</v>
      </c>
      <c r="M19" s="5" t="s">
        <v>7</v>
      </c>
      <c r="N19" s="11"/>
      <c r="O19" s="51">
        <f t="shared" si="4"/>
        <v>9433514599.7671165</v>
      </c>
      <c r="P19" s="6"/>
      <c r="R19" s="23"/>
      <c r="S19" s="23"/>
      <c r="T19" s="23"/>
      <c r="U19" s="19"/>
      <c r="V19" s="19"/>
      <c r="W19" s="24"/>
      <c r="X19" s="19"/>
      <c r="Y19" s="19"/>
    </row>
    <row r="20" spans="2:25" x14ac:dyDescent="0.25">
      <c r="B20" s="3">
        <v>17</v>
      </c>
      <c r="C20" s="4" t="s">
        <v>6</v>
      </c>
      <c r="D20" s="23" t="s">
        <v>20</v>
      </c>
      <c r="E20" s="5" t="s">
        <v>7</v>
      </c>
      <c r="F20" s="15" t="s">
        <v>32</v>
      </c>
      <c r="G20" s="46" t="e">
        <f t="shared" si="0"/>
        <v>#VALUE!</v>
      </c>
      <c r="H20">
        <f>AVERAGE(G19)</f>
        <v>17.136809189558718</v>
      </c>
      <c r="I20" t="e">
        <f>G20/H$5</f>
        <v>#VALUE!</v>
      </c>
      <c r="J20" s="3">
        <v>17</v>
      </c>
      <c r="K20" s="4" t="s">
        <v>6</v>
      </c>
      <c r="L20" s="23" t="s">
        <v>20</v>
      </c>
      <c r="M20" s="5" t="s">
        <v>7</v>
      </c>
      <c r="N20" s="11"/>
      <c r="O20" s="51">
        <f t="shared" si="4"/>
        <v>9433514599.7671165</v>
      </c>
      <c r="P20" s="6"/>
      <c r="R20" s="23"/>
      <c r="S20" s="23"/>
      <c r="T20" s="23"/>
      <c r="U20" s="19"/>
      <c r="V20" s="19"/>
      <c r="W20" s="24"/>
      <c r="X20" s="19"/>
      <c r="Y20" s="19"/>
    </row>
    <row r="21" spans="2:25" x14ac:dyDescent="0.25">
      <c r="B21" s="3">
        <v>18</v>
      </c>
      <c r="C21" s="4" t="s">
        <v>6</v>
      </c>
      <c r="D21" s="23" t="s">
        <v>20</v>
      </c>
      <c r="E21" s="5" t="s">
        <v>7</v>
      </c>
      <c r="F21" s="15" t="s">
        <v>32</v>
      </c>
      <c r="G21" s="46" t="e">
        <f t="shared" si="0"/>
        <v>#VALUE!</v>
      </c>
      <c r="H21" s="6"/>
      <c r="I21" t="e">
        <f>G21/H$5</f>
        <v>#VALUE!</v>
      </c>
      <c r="J21" s="3">
        <v>18</v>
      </c>
      <c r="K21" s="4" t="s">
        <v>6</v>
      </c>
      <c r="L21" s="23" t="s">
        <v>20</v>
      </c>
      <c r="M21" s="5" t="s">
        <v>7</v>
      </c>
      <c r="N21" s="11"/>
      <c r="O21" s="51">
        <f t="shared" si="4"/>
        <v>9433514599.7671165</v>
      </c>
      <c r="P21" s="6"/>
      <c r="R21" s="23"/>
      <c r="S21" s="23"/>
      <c r="T21" s="23"/>
      <c r="U21" s="25"/>
      <c r="V21" s="19"/>
      <c r="W21" s="24"/>
      <c r="X21" s="19"/>
      <c r="Y21" s="19"/>
    </row>
    <row r="22" spans="2:25" x14ac:dyDescent="0.25">
      <c r="B22" s="3">
        <v>19</v>
      </c>
      <c r="C22" s="7" t="s">
        <v>8</v>
      </c>
      <c r="D22" s="23" t="s">
        <v>20</v>
      </c>
      <c r="E22" s="5" t="s">
        <v>7</v>
      </c>
      <c r="F22" s="15">
        <v>26.49</v>
      </c>
      <c r="G22" s="46">
        <f t="shared" si="0"/>
        <v>40284.333879083068</v>
      </c>
      <c r="H22" s="6"/>
      <c r="I22">
        <f>G22/H$23</f>
        <v>0.58134487263559498</v>
      </c>
      <c r="J22" s="3">
        <v>19</v>
      </c>
      <c r="K22" s="7" t="s">
        <v>8</v>
      </c>
      <c r="L22" s="23" t="s">
        <v>20</v>
      </c>
      <c r="M22" s="5" t="s">
        <v>7</v>
      </c>
      <c r="N22" s="11"/>
      <c r="O22" s="51">
        <f t="shared" si="4"/>
        <v>9433514599.7671165</v>
      </c>
      <c r="P22" s="6"/>
      <c r="R22" s="23"/>
      <c r="S22" s="23"/>
      <c r="T22" s="23"/>
      <c r="U22" s="25"/>
      <c r="V22" s="19"/>
      <c r="W22" s="24"/>
      <c r="X22" s="19"/>
      <c r="Y22" s="19"/>
    </row>
    <row r="23" spans="2:25" x14ac:dyDescent="0.25">
      <c r="B23" s="3">
        <v>20</v>
      </c>
      <c r="C23" s="7" t="s">
        <v>8</v>
      </c>
      <c r="D23" s="23" t="s">
        <v>20</v>
      </c>
      <c r="E23" s="5" t="s">
        <v>7</v>
      </c>
      <c r="F23" s="11">
        <v>25.77</v>
      </c>
      <c r="G23" s="46">
        <f t="shared" si="0"/>
        <v>67493.305819481888</v>
      </c>
      <c r="H23">
        <f>AVERAGE(G22:G24)</f>
        <v>69295.070405367689</v>
      </c>
      <c r="I23">
        <f t="shared" ref="I23:I24" si="5">G23/H$23</f>
        <v>0.97399866144379821</v>
      </c>
      <c r="J23" s="3">
        <v>20</v>
      </c>
      <c r="K23" s="7" t="s">
        <v>8</v>
      </c>
      <c r="L23" s="23" t="s">
        <v>20</v>
      </c>
      <c r="M23" s="5" t="s">
        <v>7</v>
      </c>
      <c r="N23" s="11"/>
      <c r="O23" s="51">
        <f t="shared" si="4"/>
        <v>9433514599.7671165</v>
      </c>
      <c r="P23" s="6"/>
      <c r="R23" s="23"/>
      <c r="S23" s="68"/>
      <c r="T23" s="68" t="s">
        <v>36</v>
      </c>
      <c r="U23" s="69"/>
      <c r="V23" s="69"/>
      <c r="W23" s="24"/>
      <c r="X23" s="19"/>
      <c r="Y23" s="19"/>
    </row>
    <row r="24" spans="2:25" x14ac:dyDescent="0.25">
      <c r="B24" s="3">
        <v>21</v>
      </c>
      <c r="C24" s="7" t="s">
        <v>8</v>
      </c>
      <c r="D24" s="23" t="s">
        <v>20</v>
      </c>
      <c r="E24" s="5" t="s">
        <v>7</v>
      </c>
      <c r="F24" s="11">
        <v>25.22</v>
      </c>
      <c r="G24" s="46">
        <f t="shared" si="0"/>
        <v>100107.57151753809</v>
      </c>
      <c r="H24" s="6"/>
      <c r="I24">
        <f t="shared" si="5"/>
        <v>1.4446564659206065</v>
      </c>
      <c r="J24" s="3">
        <v>21</v>
      </c>
      <c r="K24" s="7" t="s">
        <v>8</v>
      </c>
      <c r="L24" s="23" t="s">
        <v>20</v>
      </c>
      <c r="M24" s="5" t="s">
        <v>7</v>
      </c>
      <c r="N24" s="11"/>
      <c r="O24" s="51">
        <f t="shared" si="4"/>
        <v>9433514599.7671165</v>
      </c>
      <c r="P24" s="6"/>
      <c r="R24" s="23"/>
      <c r="S24" s="23"/>
      <c r="T24" s="23"/>
      <c r="U24" s="25"/>
      <c r="V24" s="19"/>
      <c r="W24" s="24"/>
      <c r="X24" s="19"/>
      <c r="Y24" s="19"/>
    </row>
    <row r="25" spans="2:25" x14ac:dyDescent="0.25">
      <c r="B25" s="3">
        <v>22</v>
      </c>
      <c r="C25" s="8" t="s">
        <v>9</v>
      </c>
      <c r="D25" s="23" t="s">
        <v>20</v>
      </c>
      <c r="E25" s="5" t="s">
        <v>7</v>
      </c>
      <c r="G25" s="46">
        <f t="shared" si="0"/>
        <v>7096604195528.3418</v>
      </c>
      <c r="H25" s="6"/>
      <c r="J25" s="3">
        <v>22</v>
      </c>
      <c r="K25" s="8" t="s">
        <v>9</v>
      </c>
      <c r="L25" s="23" t="s">
        <v>20</v>
      </c>
      <c r="M25" s="5" t="s">
        <v>7</v>
      </c>
      <c r="N25" s="11">
        <v>20.56</v>
      </c>
      <c r="O25" s="51">
        <f t="shared" si="4"/>
        <v>35529.328037486026</v>
      </c>
      <c r="Q25">
        <f>O25/$P$26</f>
        <v>0.82645850196062698</v>
      </c>
      <c r="R25" s="15"/>
      <c r="S25" s="23">
        <v>28.384036451867399</v>
      </c>
      <c r="T25" s="51">
        <f t="shared" ref="T25:T31" si="6">10^((S25-37.809)/(-3.7905))</f>
        <v>306.52770925584065</v>
      </c>
      <c r="V25">
        <f>T25/$P$26</f>
        <v>7.1302342429251835E-3</v>
      </c>
      <c r="W25" s="24"/>
      <c r="X25" s="19"/>
      <c r="Y25" s="19"/>
    </row>
    <row r="26" spans="2:25" x14ac:dyDescent="0.25">
      <c r="B26" s="3">
        <v>23</v>
      </c>
      <c r="C26" s="8" t="s">
        <v>9</v>
      </c>
      <c r="D26" s="23" t="s">
        <v>20</v>
      </c>
      <c r="E26" s="5" t="s">
        <v>7</v>
      </c>
      <c r="G26" s="46">
        <f t="shared" si="0"/>
        <v>7096604195528.3418</v>
      </c>
      <c r="H26" s="6"/>
      <c r="J26" s="3">
        <v>23</v>
      </c>
      <c r="K26" s="8" t="s">
        <v>9</v>
      </c>
      <c r="L26" s="23" t="s">
        <v>20</v>
      </c>
      <c r="M26" s="5" t="s">
        <v>7</v>
      </c>
      <c r="N26" s="11">
        <v>19.72</v>
      </c>
      <c r="O26" s="51">
        <f t="shared" si="4"/>
        <v>59182.545682176045</v>
      </c>
      <c r="P26">
        <f>AVERAGE(O25:O27)</f>
        <v>42989.851218420481</v>
      </c>
      <c r="Q26">
        <f t="shared" ref="Q26:Q27" si="7">O26/$P$26</f>
        <v>1.376663189213766</v>
      </c>
      <c r="R26" s="15"/>
      <c r="S26" s="23">
        <v>28.006202014644298</v>
      </c>
      <c r="T26" s="51">
        <f t="shared" si="6"/>
        <v>385.61067931570091</v>
      </c>
      <c r="U26" s="70">
        <f>AVERAGE(T25:T27)</f>
        <v>539.57609481061525</v>
      </c>
      <c r="V26">
        <f t="shared" ref="V26:V27" si="8">T26/$P$26</f>
        <v>8.9698072541938168E-3</v>
      </c>
      <c r="W26" s="24"/>
      <c r="X26" s="19"/>
      <c r="Y26" s="19"/>
    </row>
    <row r="27" spans="2:25" x14ac:dyDescent="0.25">
      <c r="B27" s="3">
        <v>24</v>
      </c>
      <c r="C27" s="8" t="s">
        <v>9</v>
      </c>
      <c r="D27" s="23" t="s">
        <v>20</v>
      </c>
      <c r="E27" s="5" t="s">
        <v>7</v>
      </c>
      <c r="G27" s="46">
        <f t="shared" si="0"/>
        <v>7096604195528.3418</v>
      </c>
      <c r="H27" s="6"/>
      <c r="J27" s="3">
        <v>24</v>
      </c>
      <c r="K27" s="8" t="s">
        <v>9</v>
      </c>
      <c r="L27" s="23" t="s">
        <v>20</v>
      </c>
      <c r="M27" s="5" t="s">
        <v>7</v>
      </c>
      <c r="N27" s="11">
        <v>20.62</v>
      </c>
      <c r="O27" s="51">
        <f t="shared" si="4"/>
        <v>34257.679935599372</v>
      </c>
      <c r="Q27">
        <f t="shared" si="7"/>
        <v>0.79687830882560695</v>
      </c>
      <c r="R27" s="15"/>
      <c r="S27" s="23">
        <v>26.563012703580899</v>
      </c>
      <c r="T27" s="51">
        <f t="shared" si="6"/>
        <v>926.5898958603043</v>
      </c>
      <c r="V27">
        <f t="shared" si="8"/>
        <v>2.1553689291747884E-2</v>
      </c>
      <c r="W27" s="24"/>
      <c r="X27" s="19"/>
      <c r="Y27" s="19"/>
    </row>
    <row r="28" spans="2:25" x14ac:dyDescent="0.25">
      <c r="B28" s="3">
        <v>25</v>
      </c>
      <c r="C28" s="9" t="s">
        <v>10</v>
      </c>
      <c r="D28" s="23" t="s">
        <v>20</v>
      </c>
      <c r="E28" s="5" t="s">
        <v>7</v>
      </c>
      <c r="F28" s="11" t="s">
        <v>32</v>
      </c>
      <c r="G28" s="46" t="e">
        <f t="shared" si="0"/>
        <v>#VALUE!</v>
      </c>
      <c r="H28" s="6"/>
      <c r="J28" s="3">
        <v>25</v>
      </c>
      <c r="K28" s="9" t="s">
        <v>10</v>
      </c>
      <c r="L28" s="23" t="s">
        <v>20</v>
      </c>
      <c r="M28" s="5" t="s">
        <v>7</v>
      </c>
      <c r="N28" s="11">
        <v>22.72</v>
      </c>
      <c r="O28" s="51">
        <f t="shared" si="4"/>
        <v>9566.2412037927079</v>
      </c>
      <c r="P28" s="6"/>
      <c r="R28" s="23"/>
      <c r="S28" s="23">
        <v>28.103808050024799</v>
      </c>
      <c r="T28" s="51">
        <f t="shared" si="6"/>
        <v>363.41167783254633</v>
      </c>
      <c r="U28" s="6"/>
      <c r="W28" s="24"/>
      <c r="X28" s="19"/>
      <c r="Y28" s="19"/>
    </row>
    <row r="29" spans="2:25" x14ac:dyDescent="0.25">
      <c r="B29" s="3">
        <v>26</v>
      </c>
      <c r="C29" s="9" t="s">
        <v>10</v>
      </c>
      <c r="D29" s="23" t="s">
        <v>20</v>
      </c>
      <c r="E29" s="5" t="s">
        <v>7</v>
      </c>
      <c r="F29" s="11" t="s">
        <v>32</v>
      </c>
      <c r="G29" s="46" t="e">
        <f t="shared" si="0"/>
        <v>#VALUE!</v>
      </c>
      <c r="H29" s="6"/>
      <c r="J29" s="3">
        <v>26</v>
      </c>
      <c r="K29" s="9" t="s">
        <v>10</v>
      </c>
      <c r="L29" s="23" t="s">
        <v>20</v>
      </c>
      <c r="M29" s="5" t="s">
        <v>7</v>
      </c>
      <c r="N29" s="11">
        <v>25.59</v>
      </c>
      <c r="O29" s="51">
        <f t="shared" si="4"/>
        <v>1673.344185558868</v>
      </c>
      <c r="P29" s="6"/>
      <c r="R29" s="23"/>
      <c r="S29" s="23">
        <v>27.4944125354513</v>
      </c>
      <c r="T29" s="51">
        <f t="shared" si="6"/>
        <v>526.22083859219526</v>
      </c>
      <c r="U29" s="6"/>
      <c r="W29" s="24"/>
      <c r="X29" s="19"/>
      <c r="Y29" s="19"/>
    </row>
    <row r="30" spans="2:25" x14ac:dyDescent="0.25">
      <c r="B30" s="3">
        <v>27</v>
      </c>
      <c r="C30" s="9" t="s">
        <v>10</v>
      </c>
      <c r="D30" s="23" t="s">
        <v>20</v>
      </c>
      <c r="E30" s="5" t="s">
        <v>7</v>
      </c>
      <c r="F30" s="11" t="s">
        <v>32</v>
      </c>
      <c r="G30" s="46" t="e">
        <f t="shared" si="0"/>
        <v>#VALUE!</v>
      </c>
      <c r="H30" s="6"/>
      <c r="J30" s="3">
        <v>27</v>
      </c>
      <c r="K30" s="9" t="s">
        <v>10</v>
      </c>
      <c r="L30" s="23" t="s">
        <v>20</v>
      </c>
      <c r="M30" s="5" t="s">
        <v>7</v>
      </c>
      <c r="N30" s="11">
        <v>24.25</v>
      </c>
      <c r="O30" s="51">
        <f t="shared" si="4"/>
        <v>3776.5970220903982</v>
      </c>
      <c r="P30" s="6"/>
      <c r="R30" s="23"/>
      <c r="S30" s="23">
        <v>26.847726229877502</v>
      </c>
      <c r="T30" s="51">
        <f t="shared" si="6"/>
        <v>779.42649902355606</v>
      </c>
      <c r="U30" s="6"/>
      <c r="W30" s="24"/>
      <c r="X30" s="19"/>
      <c r="Y30" s="19"/>
    </row>
    <row r="31" spans="2:25" x14ac:dyDescent="0.25">
      <c r="B31" s="3">
        <v>28</v>
      </c>
      <c r="C31" s="26" t="s">
        <v>23</v>
      </c>
      <c r="D31" s="23" t="s">
        <v>20</v>
      </c>
      <c r="E31" s="5" t="s">
        <v>7</v>
      </c>
      <c r="F31" s="11" t="s">
        <v>32</v>
      </c>
      <c r="G31" s="46" t="e">
        <f t="shared" si="0"/>
        <v>#VALUE!</v>
      </c>
      <c r="H31" s="6"/>
      <c r="J31" s="3">
        <v>28</v>
      </c>
      <c r="K31" s="26" t="s">
        <v>23</v>
      </c>
      <c r="L31" s="23" t="s">
        <v>20</v>
      </c>
      <c r="M31" s="5" t="s">
        <v>7</v>
      </c>
      <c r="N31" s="11"/>
      <c r="O31" s="51">
        <f t="shared" si="4"/>
        <v>9433514599.7671165</v>
      </c>
      <c r="P31" s="6"/>
      <c r="R31" s="23"/>
      <c r="S31" s="23"/>
      <c r="T31" s="51">
        <f t="shared" si="6"/>
        <v>9433514599.7671165</v>
      </c>
      <c r="U31" s="6"/>
      <c r="W31" s="24"/>
      <c r="X31" s="19"/>
      <c r="Y31" s="19"/>
    </row>
    <row r="32" spans="2:25" x14ac:dyDescent="0.25">
      <c r="B32" s="3">
        <v>29</v>
      </c>
      <c r="C32" s="26" t="s">
        <v>23</v>
      </c>
      <c r="D32" s="23" t="s">
        <v>20</v>
      </c>
      <c r="E32" s="5" t="s">
        <v>7</v>
      </c>
      <c r="F32" s="11" t="s">
        <v>32</v>
      </c>
      <c r="G32" s="46" t="e">
        <f t="shared" si="0"/>
        <v>#VALUE!</v>
      </c>
      <c r="H32" s="6"/>
      <c r="J32" s="3">
        <v>29</v>
      </c>
      <c r="K32" s="26" t="s">
        <v>23</v>
      </c>
      <c r="L32" s="23" t="s">
        <v>20</v>
      </c>
      <c r="M32" s="5" t="s">
        <v>7</v>
      </c>
      <c r="N32" s="11"/>
      <c r="O32" s="51">
        <f t="shared" si="4"/>
        <v>9433514599.7671165</v>
      </c>
      <c r="P32" s="6"/>
      <c r="R32" s="23"/>
      <c r="S32" s="23"/>
      <c r="T32" s="23"/>
      <c r="U32" s="19"/>
      <c r="V32" s="19"/>
      <c r="W32" s="24"/>
      <c r="X32" s="19"/>
      <c r="Y32" s="19"/>
    </row>
    <row r="33" spans="2:25" ht="15.75" thickBot="1" x14ac:dyDescent="0.3">
      <c r="B33" s="27">
        <v>30</v>
      </c>
      <c r="C33" s="28" t="s">
        <v>23</v>
      </c>
      <c r="D33" s="37" t="s">
        <v>20</v>
      </c>
      <c r="E33" s="29" t="s">
        <v>7</v>
      </c>
      <c r="F33" s="11" t="s">
        <v>32</v>
      </c>
      <c r="G33" s="46" t="e">
        <f t="shared" si="0"/>
        <v>#VALUE!</v>
      </c>
      <c r="H33" s="6"/>
      <c r="J33" s="27">
        <v>30</v>
      </c>
      <c r="K33" s="28" t="s">
        <v>23</v>
      </c>
      <c r="L33" s="37" t="s">
        <v>20</v>
      </c>
      <c r="M33" s="29" t="s">
        <v>7</v>
      </c>
      <c r="N33" s="11"/>
      <c r="O33" s="51">
        <f t="shared" si="4"/>
        <v>9433514599.7671165</v>
      </c>
      <c r="P33" s="6"/>
      <c r="R33" s="23"/>
      <c r="S33" s="23"/>
      <c r="T33" s="23"/>
      <c r="U33" s="19"/>
      <c r="V33" s="19"/>
      <c r="W33" s="24"/>
      <c r="X33" s="19"/>
      <c r="Y33" s="19"/>
    </row>
    <row r="34" spans="2:25" x14ac:dyDescent="0.25">
      <c r="B34" s="3">
        <v>31</v>
      </c>
      <c r="C34" s="4" t="s">
        <v>6</v>
      </c>
      <c r="D34" s="5" t="s">
        <v>25</v>
      </c>
      <c r="E34" s="5" t="s">
        <v>11</v>
      </c>
      <c r="F34" s="11">
        <v>34.549999999999997</v>
      </c>
      <c r="G34" s="46">
        <f t="shared" si="0"/>
        <v>124.79200728814189</v>
      </c>
      <c r="H34">
        <f>G34/H$5</f>
        <v>3.7708875550654057</v>
      </c>
      <c r="J34" s="3">
        <v>31</v>
      </c>
      <c r="K34" s="4" t="s">
        <v>6</v>
      </c>
      <c r="L34" s="5" t="s">
        <v>25</v>
      </c>
      <c r="M34" s="5" t="s">
        <v>11</v>
      </c>
      <c r="N34" s="11"/>
      <c r="O34" s="51">
        <f t="shared" si="4"/>
        <v>9433514599.7671165</v>
      </c>
      <c r="P34" s="6"/>
      <c r="R34" s="23"/>
      <c r="S34" s="23"/>
      <c r="T34" s="23"/>
      <c r="U34" s="19"/>
      <c r="V34" s="19"/>
      <c r="W34" s="24"/>
      <c r="X34" s="19"/>
      <c r="Y34" s="19"/>
    </row>
    <row r="35" spans="2:25" x14ac:dyDescent="0.25">
      <c r="B35" s="3">
        <v>32</v>
      </c>
      <c r="C35" s="4" t="s">
        <v>6</v>
      </c>
      <c r="D35" s="5" t="s">
        <v>25</v>
      </c>
      <c r="E35" s="5" t="s">
        <v>11</v>
      </c>
      <c r="F35" s="11">
        <v>34.67</v>
      </c>
      <c r="G35" s="46">
        <f t="shared" si="0"/>
        <v>114.50717090754415</v>
      </c>
      <c r="H35">
        <f>G35/H$5</f>
        <v>3.4601067418044171</v>
      </c>
      <c r="J35" s="3">
        <v>32</v>
      </c>
      <c r="K35" s="4" t="s">
        <v>6</v>
      </c>
      <c r="L35" s="5" t="s">
        <v>25</v>
      </c>
      <c r="M35" s="5" t="s">
        <v>11</v>
      </c>
      <c r="N35" s="11"/>
      <c r="O35" s="51">
        <f t="shared" si="4"/>
        <v>9433514599.7671165</v>
      </c>
      <c r="P35" s="6"/>
      <c r="R35" s="23"/>
      <c r="S35" s="23"/>
      <c r="T35" s="6"/>
      <c r="U35" s="25"/>
      <c r="V35" s="19"/>
      <c r="W35" s="24"/>
      <c r="X35" s="19"/>
      <c r="Y35" s="19"/>
    </row>
    <row r="36" spans="2:25" x14ac:dyDescent="0.25">
      <c r="B36" s="3">
        <v>33</v>
      </c>
      <c r="C36" s="4" t="s">
        <v>6</v>
      </c>
      <c r="D36" s="5" t="s">
        <v>25</v>
      </c>
      <c r="E36" s="5" t="s">
        <v>11</v>
      </c>
      <c r="F36" s="11">
        <v>35.61</v>
      </c>
      <c r="G36" s="46">
        <f t="shared" si="0"/>
        <v>58.374837005113868</v>
      </c>
      <c r="H36">
        <f>G36/H$5</f>
        <v>1.7639346555528348</v>
      </c>
      <c r="J36" s="3">
        <v>33</v>
      </c>
      <c r="K36" s="4" t="s">
        <v>6</v>
      </c>
      <c r="L36" s="5" t="s">
        <v>25</v>
      </c>
      <c r="M36" s="5" t="s">
        <v>11</v>
      </c>
      <c r="N36" s="11"/>
      <c r="O36" s="51">
        <f t="shared" si="4"/>
        <v>9433514599.7671165</v>
      </c>
      <c r="P36" s="6"/>
      <c r="R36" s="23"/>
      <c r="S36" s="23"/>
      <c r="T36" s="23"/>
      <c r="U36" s="19"/>
      <c r="V36" s="19"/>
      <c r="W36" s="24"/>
      <c r="X36" s="19"/>
      <c r="Y36" s="19"/>
    </row>
    <row r="37" spans="2:25" x14ac:dyDescent="0.25">
      <c r="B37" s="3">
        <v>34</v>
      </c>
      <c r="C37" s="7" t="s">
        <v>8</v>
      </c>
      <c r="D37" s="5" t="s">
        <v>25</v>
      </c>
      <c r="E37" s="5" t="s">
        <v>11</v>
      </c>
      <c r="F37" s="11">
        <v>26.54</v>
      </c>
      <c r="G37" s="46">
        <f t="shared" si="0"/>
        <v>38866.191344020059</v>
      </c>
      <c r="H37">
        <f>G37/H$8</f>
        <v>1.1867509807083274</v>
      </c>
      <c r="J37" s="3">
        <v>34</v>
      </c>
      <c r="K37" s="7" t="s">
        <v>8</v>
      </c>
      <c r="L37" s="5" t="s">
        <v>25</v>
      </c>
      <c r="M37" s="5" t="s">
        <v>11</v>
      </c>
      <c r="N37" s="11"/>
      <c r="O37" s="51">
        <f t="shared" si="4"/>
        <v>9433514599.7671165</v>
      </c>
      <c r="P37" s="6"/>
      <c r="R37" s="23"/>
      <c r="S37" s="23"/>
      <c r="T37" s="23"/>
      <c r="U37" s="19"/>
      <c r="V37" s="19"/>
      <c r="W37" s="24"/>
      <c r="X37" s="19"/>
      <c r="Y37" s="19"/>
    </row>
    <row r="38" spans="2:25" x14ac:dyDescent="0.25">
      <c r="B38" s="3">
        <v>35</v>
      </c>
      <c r="C38" s="7" t="s">
        <v>8</v>
      </c>
      <c r="D38" s="5" t="s">
        <v>25</v>
      </c>
      <c r="E38" s="5" t="s">
        <v>11</v>
      </c>
      <c r="F38" s="11">
        <v>24.95</v>
      </c>
      <c r="G38" s="46">
        <f t="shared" si="0"/>
        <v>121482.47145450466</v>
      </c>
      <c r="H38">
        <f t="shared" ref="H38:H39" si="9">G38/H$8</f>
        <v>3.7093792098485787</v>
      </c>
      <c r="J38" s="3">
        <v>35</v>
      </c>
      <c r="K38" s="7" t="s">
        <v>8</v>
      </c>
      <c r="L38" s="5" t="s">
        <v>25</v>
      </c>
      <c r="M38" s="5" t="s">
        <v>11</v>
      </c>
      <c r="N38" s="11"/>
      <c r="O38" s="51">
        <f t="shared" si="4"/>
        <v>9433514599.7671165</v>
      </c>
      <c r="P38" s="6"/>
      <c r="R38" s="19"/>
      <c r="S38" s="19"/>
      <c r="T38" s="19"/>
      <c r="U38" s="19"/>
      <c r="V38" s="19"/>
      <c r="W38" s="19"/>
      <c r="X38" s="19"/>
      <c r="Y38" s="19"/>
    </row>
    <row r="39" spans="2:25" x14ac:dyDescent="0.25">
      <c r="B39" s="3">
        <v>36</v>
      </c>
      <c r="C39" s="7" t="s">
        <v>8</v>
      </c>
      <c r="D39" s="5" t="s">
        <v>25</v>
      </c>
      <c r="E39" s="5" t="s">
        <v>11</v>
      </c>
      <c r="F39" s="11">
        <v>23.97</v>
      </c>
      <c r="G39" s="46">
        <f t="shared" si="0"/>
        <v>245229.08880481956</v>
      </c>
      <c r="H39">
        <f t="shared" si="9"/>
        <v>7.4878924734699099</v>
      </c>
      <c r="J39" s="3">
        <v>36</v>
      </c>
      <c r="K39" s="7" t="s">
        <v>8</v>
      </c>
      <c r="L39" s="5" t="s">
        <v>25</v>
      </c>
      <c r="M39" s="5" t="s">
        <v>11</v>
      </c>
      <c r="N39" s="11"/>
      <c r="O39" s="51">
        <f t="shared" si="4"/>
        <v>9433514599.7671165</v>
      </c>
      <c r="P39" s="6"/>
      <c r="R39" s="19"/>
      <c r="S39" s="19"/>
      <c r="T39" s="19"/>
      <c r="U39" s="19"/>
      <c r="V39" s="19"/>
      <c r="W39" s="19"/>
      <c r="X39" s="19"/>
      <c r="Y39" s="19"/>
    </row>
    <row r="40" spans="2:25" x14ac:dyDescent="0.25">
      <c r="B40" s="3">
        <v>37</v>
      </c>
      <c r="C40" s="8" t="s">
        <v>9</v>
      </c>
      <c r="D40" s="5" t="s">
        <v>25</v>
      </c>
      <c r="E40" s="5" t="s">
        <v>11</v>
      </c>
      <c r="G40" s="46">
        <f t="shared" si="0"/>
        <v>7096604195528.3418</v>
      </c>
      <c r="H40" s="6"/>
      <c r="J40" s="3">
        <v>37</v>
      </c>
      <c r="K40" s="8" t="s">
        <v>9</v>
      </c>
      <c r="L40" s="5" t="s">
        <v>25</v>
      </c>
      <c r="M40" s="5" t="s">
        <v>11</v>
      </c>
      <c r="N40" s="11">
        <v>21.47</v>
      </c>
      <c r="O40" s="51">
        <f t="shared" si="4"/>
        <v>20441.517118673892</v>
      </c>
      <c r="P40">
        <f>O40/$P$11</f>
        <v>487.65311859130065</v>
      </c>
    </row>
    <row r="41" spans="2:25" x14ac:dyDescent="0.25">
      <c r="B41" s="3">
        <v>38</v>
      </c>
      <c r="C41" s="8" t="s">
        <v>9</v>
      </c>
      <c r="D41" s="5" t="s">
        <v>25</v>
      </c>
      <c r="E41" s="5" t="s">
        <v>11</v>
      </c>
      <c r="G41" s="46">
        <f t="shared" si="0"/>
        <v>7096604195528.3418</v>
      </c>
      <c r="H41" s="6"/>
      <c r="J41" s="3">
        <v>38</v>
      </c>
      <c r="K41" s="8" t="s">
        <v>9</v>
      </c>
      <c r="L41" s="5" t="s">
        <v>25</v>
      </c>
      <c r="M41" s="5" t="s">
        <v>11</v>
      </c>
      <c r="N41" s="11">
        <v>18.95</v>
      </c>
      <c r="O41" s="51">
        <f t="shared" si="4"/>
        <v>94478.517400895566</v>
      </c>
      <c r="P41">
        <f t="shared" ref="P41:P42" si="10">O41/$P$11</f>
        <v>2253.8808339396915</v>
      </c>
    </row>
    <row r="42" spans="2:25" x14ac:dyDescent="0.25">
      <c r="B42" s="3">
        <v>39</v>
      </c>
      <c r="C42" s="8" t="s">
        <v>9</v>
      </c>
      <c r="D42" s="5" t="s">
        <v>25</v>
      </c>
      <c r="E42" s="5" t="s">
        <v>11</v>
      </c>
      <c r="G42" s="46">
        <f t="shared" si="0"/>
        <v>7096604195528.3418</v>
      </c>
      <c r="H42" s="6"/>
      <c r="J42" s="3">
        <v>39</v>
      </c>
      <c r="K42" s="8" t="s">
        <v>9</v>
      </c>
      <c r="L42" s="5" t="s">
        <v>25</v>
      </c>
      <c r="M42" s="5" t="s">
        <v>11</v>
      </c>
      <c r="N42" s="11">
        <v>22.07</v>
      </c>
      <c r="O42" s="51">
        <f t="shared" si="4"/>
        <v>14197.852561989479</v>
      </c>
      <c r="P42">
        <f t="shared" si="10"/>
        <v>338.70416950749376</v>
      </c>
    </row>
    <row r="43" spans="2:25" x14ac:dyDescent="0.25">
      <c r="B43" s="3">
        <v>40</v>
      </c>
      <c r="C43" s="9" t="s">
        <v>10</v>
      </c>
      <c r="D43" s="5" t="s">
        <v>25</v>
      </c>
      <c r="E43" s="5" t="s">
        <v>11</v>
      </c>
      <c r="F43" s="11" t="s">
        <v>32</v>
      </c>
      <c r="G43" s="46" t="e">
        <f t="shared" si="0"/>
        <v>#VALUE!</v>
      </c>
      <c r="H43" s="6"/>
      <c r="J43" s="3">
        <v>40</v>
      </c>
      <c r="K43" s="9" t="s">
        <v>10</v>
      </c>
      <c r="L43" s="5" t="s">
        <v>25</v>
      </c>
      <c r="M43" s="5" t="s">
        <v>11</v>
      </c>
      <c r="N43" s="11">
        <v>33.4</v>
      </c>
      <c r="O43" s="51">
        <f t="shared" si="4"/>
        <v>14.5603255587734</v>
      </c>
      <c r="P43" s="6"/>
    </row>
    <row r="44" spans="2:25" x14ac:dyDescent="0.25">
      <c r="B44" s="3">
        <v>41</v>
      </c>
      <c r="C44" s="9" t="s">
        <v>10</v>
      </c>
      <c r="D44" s="5" t="s">
        <v>25</v>
      </c>
      <c r="E44" s="5" t="s">
        <v>11</v>
      </c>
      <c r="F44" s="11" t="s">
        <v>32</v>
      </c>
      <c r="G44" s="46" t="e">
        <f t="shared" si="0"/>
        <v>#VALUE!</v>
      </c>
      <c r="H44" s="6"/>
      <c r="J44" s="3">
        <v>41</v>
      </c>
      <c r="K44" s="9" t="s">
        <v>10</v>
      </c>
      <c r="L44" s="5" t="s">
        <v>25</v>
      </c>
      <c r="M44" s="5" t="s">
        <v>11</v>
      </c>
      <c r="N44" s="11">
        <v>32.89</v>
      </c>
      <c r="O44" s="51">
        <f t="shared" si="4"/>
        <v>19.848056116945799</v>
      </c>
      <c r="P44" s="6"/>
    </row>
    <row r="45" spans="2:25" x14ac:dyDescent="0.25">
      <c r="B45" s="3">
        <v>42</v>
      </c>
      <c r="C45" s="9" t="s">
        <v>10</v>
      </c>
      <c r="D45" s="5" t="s">
        <v>25</v>
      </c>
      <c r="E45" s="5" t="s">
        <v>11</v>
      </c>
      <c r="F45" s="11" t="s">
        <v>32</v>
      </c>
      <c r="G45" s="46" t="e">
        <f t="shared" si="0"/>
        <v>#VALUE!</v>
      </c>
      <c r="H45" s="6"/>
      <c r="J45" s="3">
        <v>42</v>
      </c>
      <c r="K45" s="9" t="s">
        <v>10</v>
      </c>
      <c r="L45" s="5" t="s">
        <v>25</v>
      </c>
      <c r="M45" s="5" t="s">
        <v>11</v>
      </c>
      <c r="N45" s="11">
        <v>33.31</v>
      </c>
      <c r="O45" s="51">
        <f t="shared" si="4"/>
        <v>15.378524010961295</v>
      </c>
      <c r="P45" s="6"/>
      <c r="R45" s="23"/>
      <c r="S45" s="23"/>
      <c r="T45" s="23"/>
      <c r="U45" s="25"/>
      <c r="V45" s="19"/>
      <c r="W45" s="24"/>
      <c r="X45" s="19"/>
      <c r="Y45" s="19"/>
    </row>
    <row r="46" spans="2:25" x14ac:dyDescent="0.25">
      <c r="B46" s="3">
        <v>43</v>
      </c>
      <c r="C46" s="26" t="s">
        <v>23</v>
      </c>
      <c r="D46" s="5" t="s">
        <v>25</v>
      </c>
      <c r="E46" s="5" t="s">
        <v>11</v>
      </c>
      <c r="F46" s="11" t="s">
        <v>32</v>
      </c>
      <c r="G46" s="46" t="e">
        <f t="shared" si="0"/>
        <v>#VALUE!</v>
      </c>
      <c r="H46" s="6"/>
      <c r="J46" s="3">
        <v>43</v>
      </c>
      <c r="K46" s="26" t="s">
        <v>23</v>
      </c>
      <c r="L46" s="5" t="s">
        <v>25</v>
      </c>
      <c r="M46" s="5" t="s">
        <v>11</v>
      </c>
      <c r="N46" s="11"/>
      <c r="O46" s="51">
        <f t="shared" si="4"/>
        <v>9433514599.7671165</v>
      </c>
      <c r="P46" s="6"/>
      <c r="R46" s="23"/>
      <c r="S46" s="23"/>
      <c r="T46" s="23"/>
      <c r="U46" s="19"/>
      <c r="V46" s="19"/>
      <c r="W46" s="24"/>
      <c r="X46" s="19"/>
      <c r="Y46" s="19"/>
    </row>
    <row r="47" spans="2:25" x14ac:dyDescent="0.25">
      <c r="B47" s="3">
        <v>44</v>
      </c>
      <c r="C47" s="26" t="s">
        <v>23</v>
      </c>
      <c r="D47" s="5" t="s">
        <v>25</v>
      </c>
      <c r="E47" s="5" t="s">
        <v>11</v>
      </c>
      <c r="F47" s="11" t="s">
        <v>32</v>
      </c>
      <c r="G47" s="46" t="e">
        <f t="shared" si="0"/>
        <v>#VALUE!</v>
      </c>
      <c r="H47" s="6"/>
      <c r="J47" s="3">
        <v>44</v>
      </c>
      <c r="K47" s="26" t="s">
        <v>23</v>
      </c>
      <c r="L47" s="5" t="s">
        <v>25</v>
      </c>
      <c r="M47" s="5" t="s">
        <v>11</v>
      </c>
      <c r="N47" s="11"/>
      <c r="O47" s="51">
        <f t="shared" si="4"/>
        <v>9433514599.7671165</v>
      </c>
      <c r="P47" s="6"/>
      <c r="R47" s="23"/>
      <c r="S47" s="23"/>
      <c r="T47" s="23"/>
      <c r="U47" s="19"/>
      <c r="V47" s="19"/>
      <c r="W47" s="24"/>
      <c r="X47" s="19"/>
      <c r="Y47" s="19"/>
    </row>
    <row r="48" spans="2:25" x14ac:dyDescent="0.25">
      <c r="B48" s="3">
        <v>45</v>
      </c>
      <c r="C48" s="26" t="s">
        <v>23</v>
      </c>
      <c r="D48" s="5" t="s">
        <v>25</v>
      </c>
      <c r="E48" s="5" t="s">
        <v>11</v>
      </c>
      <c r="F48" s="11">
        <v>26.94</v>
      </c>
      <c r="G48" s="46">
        <f t="shared" si="0"/>
        <v>29178.191195675343</v>
      </c>
      <c r="H48" s="6"/>
      <c r="J48" s="3">
        <v>45</v>
      </c>
      <c r="K48" s="26" t="s">
        <v>23</v>
      </c>
      <c r="L48" s="5" t="s">
        <v>25</v>
      </c>
      <c r="M48" s="5" t="s">
        <v>11</v>
      </c>
      <c r="N48" s="11"/>
      <c r="O48" s="51">
        <f t="shared" si="4"/>
        <v>9433514599.7671165</v>
      </c>
      <c r="P48" s="6"/>
    </row>
    <row r="49" spans="2:25" x14ac:dyDescent="0.25">
      <c r="B49" s="3">
        <v>46</v>
      </c>
      <c r="C49" s="4" t="s">
        <v>6</v>
      </c>
      <c r="D49" s="23" t="s">
        <v>20</v>
      </c>
      <c r="E49" s="5" t="s">
        <v>11</v>
      </c>
      <c r="F49" s="11">
        <v>35.06</v>
      </c>
      <c r="G49" s="46">
        <f t="shared" si="0"/>
        <v>86.582855875274632</v>
      </c>
      <c r="H49">
        <f>G49/H$20</f>
        <v>5.0524490829966568</v>
      </c>
      <c r="J49" s="3">
        <v>46</v>
      </c>
      <c r="K49" s="4" t="s">
        <v>6</v>
      </c>
      <c r="L49" s="23" t="s">
        <v>20</v>
      </c>
      <c r="M49" s="5" t="s">
        <v>11</v>
      </c>
      <c r="N49" s="11"/>
      <c r="O49" s="51">
        <f t="shared" si="4"/>
        <v>9433514599.7671165</v>
      </c>
      <c r="P49" s="6"/>
    </row>
    <row r="50" spans="2:25" x14ac:dyDescent="0.25">
      <c r="B50" s="3">
        <v>47</v>
      </c>
      <c r="C50" s="4" t="s">
        <v>6</v>
      </c>
      <c r="D50" s="23" t="s">
        <v>20</v>
      </c>
      <c r="E50" s="5" t="s">
        <v>11</v>
      </c>
      <c r="F50" s="11">
        <v>31.06</v>
      </c>
      <c r="G50" s="46">
        <f t="shared" si="0"/>
        <v>1522.5378341127898</v>
      </c>
      <c r="H50">
        <f t="shared" ref="H50:H51" si="11">G50/H$20</f>
        <v>88.846051634889918</v>
      </c>
      <c r="J50" s="3">
        <v>47</v>
      </c>
      <c r="K50" s="4" t="s">
        <v>6</v>
      </c>
      <c r="L50" s="23" t="s">
        <v>20</v>
      </c>
      <c r="M50" s="5" t="s">
        <v>11</v>
      </c>
      <c r="N50" s="11"/>
      <c r="O50" s="51">
        <f t="shared" si="4"/>
        <v>9433514599.7671165</v>
      </c>
      <c r="P50" s="6"/>
    </row>
    <row r="51" spans="2:25" x14ac:dyDescent="0.25">
      <c r="B51" s="3">
        <v>48</v>
      </c>
      <c r="C51" s="4" t="s">
        <v>6</v>
      </c>
      <c r="D51" s="23" t="s">
        <v>20</v>
      </c>
      <c r="E51" s="5" t="s">
        <v>11</v>
      </c>
      <c r="F51" s="11">
        <v>34.99</v>
      </c>
      <c r="G51" s="46">
        <f t="shared" si="0"/>
        <v>91.03780749881993</v>
      </c>
      <c r="H51">
        <f t="shared" si="11"/>
        <v>5.312412975589897</v>
      </c>
      <c r="J51" s="3">
        <v>48</v>
      </c>
      <c r="K51" s="4" t="s">
        <v>6</v>
      </c>
      <c r="L51" s="23" t="s">
        <v>20</v>
      </c>
      <c r="M51" s="5" t="s">
        <v>11</v>
      </c>
      <c r="N51" s="11"/>
      <c r="O51" s="51">
        <f t="shared" si="4"/>
        <v>9433514599.7671165</v>
      </c>
      <c r="P51" s="6"/>
    </row>
    <row r="52" spans="2:25" x14ac:dyDescent="0.25">
      <c r="B52" s="3">
        <v>49</v>
      </c>
      <c r="C52" s="7" t="s">
        <v>8</v>
      </c>
      <c r="D52" s="23" t="s">
        <v>20</v>
      </c>
      <c r="E52" s="5" t="s">
        <v>11</v>
      </c>
      <c r="F52" s="11">
        <v>26.23</v>
      </c>
      <c r="G52" s="46">
        <f t="shared" si="0"/>
        <v>48536.676921714054</v>
      </c>
      <c r="H52">
        <f>G52/H$23</f>
        <v>0.70043477317766512</v>
      </c>
      <c r="J52" s="3">
        <v>49</v>
      </c>
      <c r="K52" s="7" t="s">
        <v>8</v>
      </c>
      <c r="L52" s="23" t="s">
        <v>20</v>
      </c>
      <c r="M52" s="5" t="s">
        <v>11</v>
      </c>
      <c r="N52" s="12"/>
      <c r="O52" s="51">
        <f t="shared" si="4"/>
        <v>9433514599.7671165</v>
      </c>
      <c r="P52" s="6"/>
    </row>
    <row r="53" spans="2:25" x14ac:dyDescent="0.25">
      <c r="B53" s="3">
        <v>50</v>
      </c>
      <c r="C53" s="7" t="s">
        <v>8</v>
      </c>
      <c r="D53" s="23" t="s">
        <v>20</v>
      </c>
      <c r="E53" s="5" t="s">
        <v>11</v>
      </c>
      <c r="F53" s="11">
        <v>25.46</v>
      </c>
      <c r="G53" s="46">
        <f t="shared" si="0"/>
        <v>84286.642597478596</v>
      </c>
      <c r="H53">
        <f>G53/H$23</f>
        <v>1.2163439925006503</v>
      </c>
      <c r="J53" s="3">
        <v>50</v>
      </c>
      <c r="K53" s="7" t="s">
        <v>8</v>
      </c>
      <c r="L53" s="23" t="s">
        <v>20</v>
      </c>
      <c r="M53" s="5" t="s">
        <v>11</v>
      </c>
      <c r="N53" s="12"/>
      <c r="O53" s="51">
        <f t="shared" si="4"/>
        <v>9433514599.7671165</v>
      </c>
      <c r="P53" s="6"/>
    </row>
    <row r="54" spans="2:25" x14ac:dyDescent="0.25">
      <c r="B54" s="3">
        <v>51</v>
      </c>
      <c r="C54" s="7" t="s">
        <v>8</v>
      </c>
      <c r="D54" s="23" t="s">
        <v>20</v>
      </c>
      <c r="E54" s="5" t="s">
        <v>11</v>
      </c>
      <c r="F54" s="11">
        <v>24.44</v>
      </c>
      <c r="G54" s="46">
        <f t="shared" si="0"/>
        <v>175092.87849052332</v>
      </c>
      <c r="H54">
        <f>G54/H$23</f>
        <v>2.5267725029536932</v>
      </c>
      <c r="J54" s="3">
        <v>51</v>
      </c>
      <c r="K54" s="7" t="s">
        <v>8</v>
      </c>
      <c r="L54" s="23" t="s">
        <v>20</v>
      </c>
      <c r="M54" s="5" t="s">
        <v>11</v>
      </c>
      <c r="N54" s="12"/>
      <c r="O54" s="51">
        <f t="shared" si="4"/>
        <v>9433514599.7671165</v>
      </c>
      <c r="P54" s="6"/>
    </row>
    <row r="55" spans="2:25" x14ac:dyDescent="0.25">
      <c r="B55" s="3">
        <v>52</v>
      </c>
      <c r="C55" s="8" t="s">
        <v>9</v>
      </c>
      <c r="D55" s="23" t="s">
        <v>20</v>
      </c>
      <c r="E55" s="5" t="s">
        <v>11</v>
      </c>
      <c r="F55" s="11"/>
      <c r="G55" s="46">
        <f t="shared" si="0"/>
        <v>7096604195528.3418</v>
      </c>
      <c r="H55" s="6"/>
      <c r="J55" s="3">
        <v>52</v>
      </c>
      <c r="K55" s="8" t="s">
        <v>9</v>
      </c>
      <c r="L55" s="23" t="s">
        <v>20</v>
      </c>
      <c r="M55" s="5" t="s">
        <v>11</v>
      </c>
      <c r="N55" s="12">
        <v>17.37</v>
      </c>
      <c r="O55" s="51">
        <f t="shared" si="4"/>
        <v>246697.42822938782</v>
      </c>
      <c r="P55" s="70">
        <f>O55/$U$26</f>
        <v>457.20600041774583</v>
      </c>
    </row>
    <row r="56" spans="2:25" x14ac:dyDescent="0.25">
      <c r="B56" s="3">
        <v>53</v>
      </c>
      <c r="C56" s="8" t="s">
        <v>9</v>
      </c>
      <c r="D56" s="23" t="s">
        <v>20</v>
      </c>
      <c r="E56" s="5" t="s">
        <v>11</v>
      </c>
      <c r="F56" s="11"/>
      <c r="G56" s="46">
        <f t="shared" si="0"/>
        <v>7096604195528.3418</v>
      </c>
      <c r="H56" s="6"/>
      <c r="J56" s="3">
        <v>53</v>
      </c>
      <c r="K56" s="8" t="s">
        <v>9</v>
      </c>
      <c r="L56" s="23" t="s">
        <v>20</v>
      </c>
      <c r="M56" s="5" t="s">
        <v>11</v>
      </c>
      <c r="N56" s="12">
        <v>18.13</v>
      </c>
      <c r="O56" s="51">
        <f t="shared" si="4"/>
        <v>155476.00362738769</v>
      </c>
      <c r="P56" s="70">
        <f>O56/$U$26</f>
        <v>288.14472161143073</v>
      </c>
    </row>
    <row r="57" spans="2:25" x14ac:dyDescent="0.25">
      <c r="B57" s="3">
        <v>54</v>
      </c>
      <c r="C57" s="8" t="s">
        <v>9</v>
      </c>
      <c r="D57" s="23" t="s">
        <v>20</v>
      </c>
      <c r="E57" s="5" t="s">
        <v>11</v>
      </c>
      <c r="F57" s="11"/>
      <c r="G57" s="46">
        <f t="shared" si="0"/>
        <v>7096604195528.3418</v>
      </c>
      <c r="H57" s="6"/>
      <c r="J57" s="3">
        <v>54</v>
      </c>
      <c r="K57" s="8" t="s">
        <v>9</v>
      </c>
      <c r="L57" s="23" t="s">
        <v>20</v>
      </c>
      <c r="M57" s="5" t="s">
        <v>11</v>
      </c>
      <c r="N57" s="12">
        <v>24.74</v>
      </c>
      <c r="O57" s="51">
        <f t="shared" si="4"/>
        <v>2804.3363512683745</v>
      </c>
      <c r="P57" s="70">
        <f>O57/$U$26</f>
        <v>5.1972953921404965</v>
      </c>
    </row>
    <row r="58" spans="2:25" x14ac:dyDescent="0.25">
      <c r="B58" s="3">
        <v>55</v>
      </c>
      <c r="C58" s="9" t="s">
        <v>10</v>
      </c>
      <c r="D58" s="23" t="s">
        <v>20</v>
      </c>
      <c r="E58" s="5" t="s">
        <v>11</v>
      </c>
      <c r="F58" s="11" t="s">
        <v>32</v>
      </c>
      <c r="G58" s="46" t="e">
        <f t="shared" si="0"/>
        <v>#VALUE!</v>
      </c>
      <c r="H58" s="6"/>
      <c r="J58" s="3">
        <v>55</v>
      </c>
      <c r="K58" s="9" t="s">
        <v>10</v>
      </c>
      <c r="L58" s="23" t="s">
        <v>20</v>
      </c>
      <c r="M58" s="5" t="s">
        <v>11</v>
      </c>
      <c r="N58" s="12" t="s">
        <v>32</v>
      </c>
      <c r="O58" s="51" t="e">
        <f t="shared" si="4"/>
        <v>#VALUE!</v>
      </c>
      <c r="P58" s="6"/>
    </row>
    <row r="59" spans="2:25" x14ac:dyDescent="0.25">
      <c r="B59" s="3">
        <v>56</v>
      </c>
      <c r="C59" s="9" t="s">
        <v>10</v>
      </c>
      <c r="D59" s="23" t="s">
        <v>20</v>
      </c>
      <c r="E59" s="5" t="s">
        <v>11</v>
      </c>
      <c r="F59" s="11" t="s">
        <v>32</v>
      </c>
      <c r="G59" s="46" t="e">
        <f t="shared" si="0"/>
        <v>#VALUE!</v>
      </c>
      <c r="H59" s="6"/>
      <c r="J59" s="3">
        <v>56</v>
      </c>
      <c r="K59" s="9" t="s">
        <v>10</v>
      </c>
      <c r="L59" s="23" t="s">
        <v>20</v>
      </c>
      <c r="M59" s="5" t="s">
        <v>11</v>
      </c>
      <c r="N59" s="12">
        <v>23.49</v>
      </c>
      <c r="O59" s="51">
        <f t="shared" si="4"/>
        <v>5992.4152349665274</v>
      </c>
      <c r="P59" s="6"/>
    </row>
    <row r="60" spans="2:25" x14ac:dyDescent="0.25">
      <c r="B60" s="3">
        <v>57</v>
      </c>
      <c r="C60" s="9" t="s">
        <v>10</v>
      </c>
      <c r="D60" s="23" t="s">
        <v>20</v>
      </c>
      <c r="E60" s="5" t="s">
        <v>11</v>
      </c>
      <c r="F60" s="11" t="s">
        <v>32</v>
      </c>
      <c r="G60" s="46" t="e">
        <f t="shared" si="0"/>
        <v>#VALUE!</v>
      </c>
      <c r="H60" s="6"/>
      <c r="J60" s="3">
        <v>57</v>
      </c>
      <c r="K60" s="9" t="s">
        <v>10</v>
      </c>
      <c r="L60" s="23" t="s">
        <v>20</v>
      </c>
      <c r="M60" s="5" t="s">
        <v>11</v>
      </c>
      <c r="N60" s="12">
        <v>25.29</v>
      </c>
      <c r="O60" s="51">
        <f t="shared" si="4"/>
        <v>2007.846511960511</v>
      </c>
      <c r="P60" s="6"/>
    </row>
    <row r="61" spans="2:25" x14ac:dyDescent="0.25">
      <c r="B61" s="3">
        <v>58</v>
      </c>
      <c r="C61" s="26" t="s">
        <v>23</v>
      </c>
      <c r="D61" s="23" t="s">
        <v>20</v>
      </c>
      <c r="E61" s="5" t="s">
        <v>11</v>
      </c>
      <c r="F61" s="11" t="s">
        <v>32</v>
      </c>
      <c r="G61" s="46" t="e">
        <f t="shared" si="0"/>
        <v>#VALUE!</v>
      </c>
      <c r="H61" s="6"/>
      <c r="J61" s="3">
        <v>58</v>
      </c>
      <c r="K61" s="26" t="s">
        <v>23</v>
      </c>
      <c r="L61" s="23" t="s">
        <v>20</v>
      </c>
      <c r="M61" s="5" t="s">
        <v>11</v>
      </c>
      <c r="N61" s="11"/>
      <c r="O61" s="51">
        <f t="shared" si="4"/>
        <v>9433514599.7671165</v>
      </c>
      <c r="P61" s="6"/>
    </row>
    <row r="62" spans="2:25" x14ac:dyDescent="0.25">
      <c r="B62" s="3">
        <v>59</v>
      </c>
      <c r="C62" s="26" t="s">
        <v>23</v>
      </c>
      <c r="D62" s="23" t="s">
        <v>20</v>
      </c>
      <c r="E62" s="5" t="s">
        <v>11</v>
      </c>
      <c r="F62" s="11" t="s">
        <v>32</v>
      </c>
      <c r="G62" s="46" t="e">
        <f t="shared" si="0"/>
        <v>#VALUE!</v>
      </c>
      <c r="H62" s="6"/>
      <c r="J62" s="3">
        <v>59</v>
      </c>
      <c r="K62" s="26" t="s">
        <v>23</v>
      </c>
      <c r="L62" s="23" t="s">
        <v>20</v>
      </c>
      <c r="M62" s="5" t="s">
        <v>11</v>
      </c>
      <c r="N62" s="11"/>
      <c r="O62" s="51">
        <f t="shared" si="4"/>
        <v>9433514599.7671165</v>
      </c>
      <c r="P62" s="6"/>
      <c r="R62" s="23"/>
      <c r="S62" s="23"/>
      <c r="T62" s="23"/>
      <c r="U62" s="25"/>
      <c r="V62" s="19"/>
      <c r="W62" s="24"/>
      <c r="X62" s="19"/>
      <c r="Y62" s="19"/>
    </row>
    <row r="63" spans="2:25" ht="15.75" thickBot="1" x14ac:dyDescent="0.3">
      <c r="B63" s="27">
        <v>60</v>
      </c>
      <c r="C63" s="28" t="s">
        <v>23</v>
      </c>
      <c r="D63" s="37" t="s">
        <v>20</v>
      </c>
      <c r="E63" s="29" t="s">
        <v>11</v>
      </c>
      <c r="F63" s="11" t="s">
        <v>32</v>
      </c>
      <c r="G63" s="46" t="e">
        <f t="shared" si="0"/>
        <v>#VALUE!</v>
      </c>
      <c r="H63" s="6"/>
      <c r="J63" s="27">
        <v>60</v>
      </c>
      <c r="K63" s="28" t="s">
        <v>23</v>
      </c>
      <c r="L63" s="37" t="s">
        <v>20</v>
      </c>
      <c r="M63" s="29" t="s">
        <v>11</v>
      </c>
      <c r="N63" s="11"/>
      <c r="O63" s="51">
        <f t="shared" si="4"/>
        <v>9433514599.7671165</v>
      </c>
      <c r="P63" s="6"/>
      <c r="R63" s="23"/>
      <c r="S63" s="23"/>
      <c r="T63" s="23"/>
      <c r="U63" s="19"/>
      <c r="V63" s="19"/>
      <c r="W63" s="24"/>
      <c r="X63" s="19"/>
      <c r="Y63" s="19"/>
    </row>
    <row r="64" spans="2:25" x14ac:dyDescent="0.25">
      <c r="B64" s="3">
        <v>61</v>
      </c>
      <c r="C64" s="4" t="s">
        <v>6</v>
      </c>
      <c r="D64" s="5" t="s">
        <v>25</v>
      </c>
      <c r="E64" s="5" t="s">
        <v>12</v>
      </c>
      <c r="F64" s="11">
        <v>30.11</v>
      </c>
      <c r="G64" s="46">
        <f t="shared" si="0"/>
        <v>3008.0699955267528</v>
      </c>
      <c r="H64">
        <f>G64/H$5</f>
        <v>90.895995323695203</v>
      </c>
      <c r="J64" s="3">
        <v>61</v>
      </c>
      <c r="K64" s="4" t="s">
        <v>6</v>
      </c>
      <c r="L64" s="5" t="s">
        <v>25</v>
      </c>
      <c r="M64" s="5" t="s">
        <v>12</v>
      </c>
      <c r="N64" s="11"/>
      <c r="O64" s="51">
        <f t="shared" si="4"/>
        <v>9433514599.7671165</v>
      </c>
      <c r="P64" s="6"/>
      <c r="R64" s="23"/>
      <c r="S64" s="23"/>
      <c r="T64" s="23"/>
      <c r="U64" s="19"/>
      <c r="V64" s="19"/>
      <c r="W64" s="24"/>
      <c r="X64" s="19"/>
      <c r="Y64" s="19"/>
    </row>
    <row r="65" spans="2:25" x14ac:dyDescent="0.25">
      <c r="B65" s="3">
        <v>62</v>
      </c>
      <c r="C65" s="4" t="s">
        <v>6</v>
      </c>
      <c r="D65" s="5" t="s">
        <v>25</v>
      </c>
      <c r="E65" s="5" t="s">
        <v>12</v>
      </c>
      <c r="F65" s="11">
        <v>28.76</v>
      </c>
      <c r="G65" s="46">
        <f t="shared" si="0"/>
        <v>7916.284628282734</v>
      </c>
      <c r="H65">
        <f>G65/H$5</f>
        <v>239.20938396495771</v>
      </c>
      <c r="J65" s="3">
        <v>62</v>
      </c>
      <c r="K65" s="4" t="s">
        <v>6</v>
      </c>
      <c r="L65" s="5" t="s">
        <v>25</v>
      </c>
      <c r="M65" s="5" t="s">
        <v>12</v>
      </c>
      <c r="N65" s="11"/>
      <c r="O65" s="51">
        <f t="shared" si="4"/>
        <v>9433514599.7671165</v>
      </c>
      <c r="P65" s="6"/>
    </row>
    <row r="66" spans="2:25" x14ac:dyDescent="0.25">
      <c r="B66" s="3">
        <v>63</v>
      </c>
      <c r="C66" s="4" t="s">
        <v>6</v>
      </c>
      <c r="D66" s="5" t="s">
        <v>25</v>
      </c>
      <c r="E66" s="5" t="s">
        <v>12</v>
      </c>
      <c r="F66" s="11">
        <v>28.53</v>
      </c>
      <c r="G66" s="46">
        <f t="shared" si="0"/>
        <v>9335.0517857073773</v>
      </c>
      <c r="H66">
        <f>G66/H$5</f>
        <v>282.08081085943064</v>
      </c>
      <c r="J66" s="3">
        <v>63</v>
      </c>
      <c r="K66" s="4" t="s">
        <v>6</v>
      </c>
      <c r="L66" s="5" t="s">
        <v>25</v>
      </c>
      <c r="M66" s="5" t="s">
        <v>12</v>
      </c>
      <c r="N66" s="11"/>
      <c r="O66" s="51">
        <f t="shared" si="4"/>
        <v>9433514599.7671165</v>
      </c>
      <c r="P66" s="6"/>
    </row>
    <row r="67" spans="2:25" x14ac:dyDescent="0.25">
      <c r="B67" s="3">
        <v>64</v>
      </c>
      <c r="C67" s="7" t="s">
        <v>8</v>
      </c>
      <c r="D67" s="5" t="s">
        <v>25</v>
      </c>
      <c r="E67" s="5" t="s">
        <v>12</v>
      </c>
      <c r="F67" s="11">
        <v>21.65</v>
      </c>
      <c r="G67" s="46">
        <f t="shared" si="0"/>
        <v>1293453.9539876867</v>
      </c>
      <c r="H67">
        <f>G67/H$8</f>
        <v>39.494678930821628</v>
      </c>
      <c r="J67" s="3">
        <v>64</v>
      </c>
      <c r="K67" s="7" t="s">
        <v>8</v>
      </c>
      <c r="L67" s="5" t="s">
        <v>25</v>
      </c>
      <c r="M67" s="5" t="s">
        <v>12</v>
      </c>
      <c r="N67" s="11"/>
      <c r="O67" s="51">
        <f t="shared" si="4"/>
        <v>9433514599.7671165</v>
      </c>
      <c r="P67" s="6"/>
    </row>
    <row r="68" spans="2:25" x14ac:dyDescent="0.25">
      <c r="B68" s="3">
        <v>65</v>
      </c>
      <c r="C68" s="7" t="s">
        <v>8</v>
      </c>
      <c r="D68" s="5" t="s">
        <v>25</v>
      </c>
      <c r="E68" s="5" t="s">
        <v>12</v>
      </c>
      <c r="F68" s="11">
        <v>23.26</v>
      </c>
      <c r="G68" s="46">
        <f t="shared" si="0"/>
        <v>407928.13287514407</v>
      </c>
      <c r="H68">
        <f t="shared" ref="H68:H69" si="12">G68/H$8</f>
        <v>12.455789852498091</v>
      </c>
      <c r="J68" s="3">
        <v>65</v>
      </c>
      <c r="K68" s="7" t="s">
        <v>8</v>
      </c>
      <c r="L68" s="5" t="s">
        <v>25</v>
      </c>
      <c r="M68" s="5" t="s">
        <v>12</v>
      </c>
      <c r="N68" s="11"/>
      <c r="O68" s="51">
        <f t="shared" si="4"/>
        <v>9433514599.7671165</v>
      </c>
      <c r="P68" s="6"/>
    </row>
    <row r="69" spans="2:25" x14ac:dyDescent="0.25">
      <c r="B69" s="3">
        <v>66</v>
      </c>
      <c r="C69" s="7" t="s">
        <v>8</v>
      </c>
      <c r="D69" s="5" t="s">
        <v>25</v>
      </c>
      <c r="E69" s="5" t="s">
        <v>12</v>
      </c>
      <c r="F69" s="11">
        <v>21.99</v>
      </c>
      <c r="G69" s="46">
        <f t="shared" ref="G69:G132" si="13">10^((F69-41.284)/(-3.2125))</f>
        <v>1013711.5549282584</v>
      </c>
      <c r="H69">
        <f t="shared" si="12"/>
        <v>30.952947545542589</v>
      </c>
      <c r="J69" s="3">
        <v>66</v>
      </c>
      <c r="K69" s="7" t="s">
        <v>8</v>
      </c>
      <c r="L69" s="5" t="s">
        <v>25</v>
      </c>
      <c r="M69" s="5" t="s">
        <v>12</v>
      </c>
      <c r="N69" s="11"/>
      <c r="O69" s="51">
        <f t="shared" si="4"/>
        <v>9433514599.7671165</v>
      </c>
      <c r="P69" s="6"/>
    </row>
    <row r="70" spans="2:25" x14ac:dyDescent="0.25">
      <c r="B70" s="3">
        <v>67</v>
      </c>
      <c r="C70" s="8" t="s">
        <v>9</v>
      </c>
      <c r="D70" s="5" t="s">
        <v>25</v>
      </c>
      <c r="E70" s="5" t="s">
        <v>12</v>
      </c>
      <c r="G70" s="46">
        <f t="shared" si="13"/>
        <v>7096604195528.3418</v>
      </c>
      <c r="H70" s="6"/>
      <c r="J70" s="3">
        <v>67</v>
      </c>
      <c r="K70" s="8" t="s">
        <v>9</v>
      </c>
      <c r="L70" s="5" t="s">
        <v>25</v>
      </c>
      <c r="M70" s="5" t="s">
        <v>12</v>
      </c>
      <c r="N70" s="11">
        <v>17.75</v>
      </c>
      <c r="O70" s="51">
        <f t="shared" si="4"/>
        <v>195845.67967218367</v>
      </c>
      <c r="P70">
        <f>O70/$P$26</f>
        <v>4.5556259005675939</v>
      </c>
    </row>
    <row r="71" spans="2:25" x14ac:dyDescent="0.25">
      <c r="B71" s="3">
        <v>68</v>
      </c>
      <c r="C71" s="8" t="s">
        <v>9</v>
      </c>
      <c r="D71" s="5" t="s">
        <v>25</v>
      </c>
      <c r="E71" s="5" t="s">
        <v>12</v>
      </c>
      <c r="G71" s="46">
        <f t="shared" si="13"/>
        <v>7096604195528.3418</v>
      </c>
      <c r="H71" s="6"/>
      <c r="J71" s="3">
        <v>68</v>
      </c>
      <c r="K71" s="8" t="s">
        <v>9</v>
      </c>
      <c r="L71" s="5" t="s">
        <v>25</v>
      </c>
      <c r="M71" s="5" t="s">
        <v>12</v>
      </c>
      <c r="N71" s="11">
        <v>17.260000000000002</v>
      </c>
      <c r="O71" s="51">
        <f t="shared" si="4"/>
        <v>263745.18531085306</v>
      </c>
      <c r="P71">
        <f>O71/$P$26</f>
        <v>6.1350569456691293</v>
      </c>
    </row>
    <row r="72" spans="2:25" x14ac:dyDescent="0.25">
      <c r="B72" s="3">
        <v>69</v>
      </c>
      <c r="C72" s="8" t="s">
        <v>9</v>
      </c>
      <c r="D72" s="5" t="s">
        <v>25</v>
      </c>
      <c r="E72" s="5" t="s">
        <v>12</v>
      </c>
      <c r="F72" s="11"/>
      <c r="G72" s="46">
        <f t="shared" si="13"/>
        <v>7096604195528.3418</v>
      </c>
      <c r="H72" s="6"/>
      <c r="J72" s="3">
        <v>69</v>
      </c>
      <c r="K72" s="8" t="s">
        <v>9</v>
      </c>
      <c r="L72" s="5" t="s">
        <v>25</v>
      </c>
      <c r="M72" s="5" t="s">
        <v>12</v>
      </c>
      <c r="N72" s="11">
        <v>17.940000000000001</v>
      </c>
      <c r="O72" s="51">
        <f t="shared" si="4"/>
        <v>174497.28824002019</v>
      </c>
      <c r="P72">
        <f>O72/$P$26</f>
        <v>4.0590344766127222</v>
      </c>
    </row>
    <row r="73" spans="2:25" x14ac:dyDescent="0.25">
      <c r="B73" s="3">
        <v>70</v>
      </c>
      <c r="C73" s="9" t="s">
        <v>10</v>
      </c>
      <c r="D73" s="5" t="s">
        <v>25</v>
      </c>
      <c r="E73" s="5" t="s">
        <v>12</v>
      </c>
      <c r="F73" s="11" t="s">
        <v>32</v>
      </c>
      <c r="G73" s="46" t="e">
        <f t="shared" si="13"/>
        <v>#VALUE!</v>
      </c>
      <c r="H73" s="6"/>
      <c r="J73" s="3">
        <v>70</v>
      </c>
      <c r="K73" s="9" t="s">
        <v>10</v>
      </c>
      <c r="L73" s="5" t="s">
        <v>25</v>
      </c>
      <c r="M73" s="5" t="s">
        <v>12</v>
      </c>
      <c r="N73" s="11">
        <v>33.049999999999997</v>
      </c>
      <c r="O73" s="51">
        <f t="shared" si="4"/>
        <v>18.009729463167339</v>
      </c>
      <c r="P73" s="6"/>
    </row>
    <row r="74" spans="2:25" x14ac:dyDescent="0.25">
      <c r="B74" s="3">
        <v>71</v>
      </c>
      <c r="C74" s="9" t="s">
        <v>10</v>
      </c>
      <c r="D74" s="5" t="s">
        <v>25</v>
      </c>
      <c r="E74" s="5" t="s">
        <v>12</v>
      </c>
      <c r="F74" s="11" t="s">
        <v>32</v>
      </c>
      <c r="G74" s="46" t="e">
        <f t="shared" si="13"/>
        <v>#VALUE!</v>
      </c>
      <c r="H74" s="6"/>
      <c r="J74" s="3">
        <v>71</v>
      </c>
      <c r="K74" s="9" t="s">
        <v>10</v>
      </c>
      <c r="L74" s="5" t="s">
        <v>25</v>
      </c>
      <c r="M74" s="5" t="s">
        <v>12</v>
      </c>
      <c r="N74" s="11">
        <v>32.270000000000003</v>
      </c>
      <c r="O74" s="51">
        <f t="shared" si="4"/>
        <v>28.925760827819882</v>
      </c>
      <c r="P74" s="6"/>
    </row>
    <row r="75" spans="2:25" x14ac:dyDescent="0.25">
      <c r="B75" s="3">
        <v>72</v>
      </c>
      <c r="C75" s="9" t="s">
        <v>10</v>
      </c>
      <c r="D75" s="5" t="s">
        <v>25</v>
      </c>
      <c r="E75" s="5" t="s">
        <v>12</v>
      </c>
      <c r="F75" s="11" t="s">
        <v>32</v>
      </c>
      <c r="G75" s="46" t="e">
        <f t="shared" si="13"/>
        <v>#VALUE!</v>
      </c>
      <c r="H75" s="6"/>
      <c r="J75" s="3">
        <v>72</v>
      </c>
      <c r="K75" s="9" t="s">
        <v>10</v>
      </c>
      <c r="L75" s="5" t="s">
        <v>25</v>
      </c>
      <c r="M75" s="5" t="s">
        <v>12</v>
      </c>
      <c r="N75" s="11">
        <v>31.84</v>
      </c>
      <c r="O75" s="51">
        <f t="shared" ref="O75:O138" si="14">10^((N75-37.809)/(-3.7905))</f>
        <v>37.560061042411469</v>
      </c>
      <c r="P75" s="6"/>
    </row>
    <row r="76" spans="2:25" x14ac:dyDescent="0.25">
      <c r="B76" s="3">
        <v>73</v>
      </c>
      <c r="C76" s="26" t="s">
        <v>23</v>
      </c>
      <c r="D76" s="5" t="s">
        <v>25</v>
      </c>
      <c r="E76" s="5" t="s">
        <v>12</v>
      </c>
      <c r="F76" s="11" t="s">
        <v>32</v>
      </c>
      <c r="G76" s="46" t="e">
        <f t="shared" si="13"/>
        <v>#VALUE!</v>
      </c>
      <c r="H76" s="6"/>
      <c r="J76" s="3">
        <v>73</v>
      </c>
      <c r="K76" s="26" t="s">
        <v>23</v>
      </c>
      <c r="L76" s="5" t="s">
        <v>25</v>
      </c>
      <c r="M76" s="5" t="s">
        <v>12</v>
      </c>
      <c r="N76" s="11"/>
      <c r="O76" s="51">
        <f t="shared" si="14"/>
        <v>9433514599.7671165</v>
      </c>
      <c r="P76" s="6"/>
    </row>
    <row r="77" spans="2:25" x14ac:dyDescent="0.25">
      <c r="B77" s="3">
        <v>74</v>
      </c>
      <c r="C77" s="26" t="s">
        <v>23</v>
      </c>
      <c r="D77" s="5" t="s">
        <v>25</v>
      </c>
      <c r="E77" s="5" t="s">
        <v>12</v>
      </c>
      <c r="F77" s="11" t="s">
        <v>32</v>
      </c>
      <c r="G77" s="46" t="e">
        <f t="shared" si="13"/>
        <v>#VALUE!</v>
      </c>
      <c r="H77" s="6"/>
      <c r="J77" s="3">
        <v>74</v>
      </c>
      <c r="K77" s="26" t="s">
        <v>23</v>
      </c>
      <c r="L77" s="5" t="s">
        <v>25</v>
      </c>
      <c r="M77" s="5" t="s">
        <v>12</v>
      </c>
      <c r="N77" s="11"/>
      <c r="O77" s="51">
        <f t="shared" si="14"/>
        <v>9433514599.7671165</v>
      </c>
      <c r="P77" s="6"/>
    </row>
    <row r="78" spans="2:25" x14ac:dyDescent="0.25">
      <c r="B78" s="3">
        <v>75</v>
      </c>
      <c r="C78" s="26" t="s">
        <v>23</v>
      </c>
      <c r="D78" s="5" t="s">
        <v>25</v>
      </c>
      <c r="E78" s="5" t="s">
        <v>12</v>
      </c>
      <c r="F78" s="11" t="s">
        <v>32</v>
      </c>
      <c r="G78" s="46" t="e">
        <f t="shared" si="13"/>
        <v>#VALUE!</v>
      </c>
      <c r="H78" s="6"/>
      <c r="J78" s="3">
        <v>75</v>
      </c>
      <c r="K78" s="26" t="s">
        <v>23</v>
      </c>
      <c r="L78" s="5" t="s">
        <v>25</v>
      </c>
      <c r="M78" s="5" t="s">
        <v>12</v>
      </c>
      <c r="N78" s="11"/>
      <c r="O78" s="51">
        <f t="shared" si="14"/>
        <v>9433514599.7671165</v>
      </c>
      <c r="P78" s="6"/>
      <c r="R78" s="23"/>
      <c r="S78" s="23"/>
      <c r="T78" s="23"/>
      <c r="U78" s="25"/>
      <c r="V78" s="19"/>
      <c r="W78" s="24"/>
      <c r="X78" s="19"/>
      <c r="Y78" s="19"/>
    </row>
    <row r="79" spans="2:25" x14ac:dyDescent="0.25">
      <c r="B79" s="3">
        <v>76</v>
      </c>
      <c r="C79" s="4" t="s">
        <v>6</v>
      </c>
      <c r="D79" s="23" t="s">
        <v>20</v>
      </c>
      <c r="E79" s="5" t="s">
        <v>12</v>
      </c>
      <c r="F79" s="11">
        <v>31.22</v>
      </c>
      <c r="G79" s="46">
        <f t="shared" si="13"/>
        <v>1357.5712931062706</v>
      </c>
      <c r="H79">
        <f>G79/H$20</f>
        <v>79.219607226147133</v>
      </c>
      <c r="J79" s="3">
        <v>76</v>
      </c>
      <c r="K79" s="4" t="s">
        <v>6</v>
      </c>
      <c r="L79" s="23" t="s">
        <v>20</v>
      </c>
      <c r="M79" s="5" t="s">
        <v>12</v>
      </c>
      <c r="N79" s="11"/>
      <c r="O79" s="51">
        <f t="shared" si="14"/>
        <v>9433514599.7671165</v>
      </c>
      <c r="P79" s="6"/>
      <c r="R79" s="23"/>
      <c r="S79" s="23"/>
      <c r="T79" s="23"/>
      <c r="U79" s="19"/>
      <c r="V79" s="19"/>
      <c r="W79" s="24"/>
      <c r="X79" s="19"/>
      <c r="Y79" s="19"/>
    </row>
    <row r="80" spans="2:25" x14ac:dyDescent="0.25">
      <c r="B80" s="3">
        <v>77</v>
      </c>
      <c r="C80" s="4" t="s">
        <v>6</v>
      </c>
      <c r="D80" s="23" t="s">
        <v>20</v>
      </c>
      <c r="E80" s="5" t="s">
        <v>12</v>
      </c>
      <c r="F80" s="11">
        <v>28.21</v>
      </c>
      <c r="G80" s="46">
        <f t="shared" si="13"/>
        <v>11741.609333799312</v>
      </c>
      <c r="H80">
        <f t="shared" ref="H80:H81" si="15">G80/H$20</f>
        <v>685.16893687264451</v>
      </c>
      <c r="J80" s="3">
        <v>77</v>
      </c>
      <c r="K80" s="4" t="s">
        <v>6</v>
      </c>
      <c r="L80" s="23" t="s">
        <v>20</v>
      </c>
      <c r="M80" s="5" t="s">
        <v>12</v>
      </c>
      <c r="N80" s="11"/>
      <c r="O80" s="51">
        <f t="shared" si="14"/>
        <v>9433514599.7671165</v>
      </c>
      <c r="P80" s="6"/>
      <c r="R80" s="23"/>
      <c r="S80" s="23"/>
      <c r="T80" s="23"/>
      <c r="U80" s="19"/>
      <c r="V80" s="19"/>
      <c r="W80" s="24"/>
      <c r="X80" s="19"/>
      <c r="Y80" s="19"/>
    </row>
    <row r="81" spans="2:25" x14ac:dyDescent="0.25">
      <c r="B81" s="3">
        <v>78</v>
      </c>
      <c r="C81" s="4" t="s">
        <v>6</v>
      </c>
      <c r="D81" s="23" t="s">
        <v>20</v>
      </c>
      <c r="E81" s="5" t="s">
        <v>12</v>
      </c>
      <c r="F81" s="11">
        <v>29.98</v>
      </c>
      <c r="G81" s="46">
        <f t="shared" si="13"/>
        <v>3301.8311758182881</v>
      </c>
      <c r="H81">
        <f t="shared" si="15"/>
        <v>192.67479373173273</v>
      </c>
      <c r="J81" s="3">
        <v>78</v>
      </c>
      <c r="K81" s="4" t="s">
        <v>6</v>
      </c>
      <c r="L81" s="23" t="s">
        <v>20</v>
      </c>
      <c r="M81" s="5" t="s">
        <v>12</v>
      </c>
      <c r="N81" s="11"/>
      <c r="O81" s="51">
        <f t="shared" si="14"/>
        <v>9433514599.7671165</v>
      </c>
      <c r="P81" s="6"/>
    </row>
    <row r="82" spans="2:25" x14ac:dyDescent="0.25">
      <c r="B82" s="3">
        <v>79</v>
      </c>
      <c r="C82" s="7" t="s">
        <v>8</v>
      </c>
      <c r="D82" s="23" t="s">
        <v>20</v>
      </c>
      <c r="E82" s="5" t="s">
        <v>12</v>
      </c>
      <c r="F82" s="11">
        <v>28.13</v>
      </c>
      <c r="G82" s="46">
        <f t="shared" si="13"/>
        <v>12434.557936662424</v>
      </c>
      <c r="H82">
        <f>G82/H$23</f>
        <v>0.17944361502083453</v>
      </c>
      <c r="J82" s="3">
        <v>79</v>
      </c>
      <c r="K82" s="7" t="s">
        <v>8</v>
      </c>
      <c r="L82" s="23" t="s">
        <v>20</v>
      </c>
      <c r="M82" s="5" t="s">
        <v>12</v>
      </c>
      <c r="N82" s="11"/>
      <c r="O82" s="51">
        <f t="shared" si="14"/>
        <v>9433514599.7671165</v>
      </c>
      <c r="P82" s="6"/>
    </row>
    <row r="83" spans="2:25" x14ac:dyDescent="0.25">
      <c r="B83" s="3">
        <v>80</v>
      </c>
      <c r="C83" s="7" t="s">
        <v>8</v>
      </c>
      <c r="D83" s="23" t="s">
        <v>20</v>
      </c>
      <c r="E83" s="5" t="s">
        <v>12</v>
      </c>
      <c r="F83" s="11">
        <v>23.66</v>
      </c>
      <c r="G83" s="46">
        <f t="shared" si="13"/>
        <v>306245.72780417762</v>
      </c>
      <c r="H83">
        <f>G83/H$23</f>
        <v>4.4194446446576583</v>
      </c>
      <c r="J83" s="3">
        <v>80</v>
      </c>
      <c r="K83" s="7" t="s">
        <v>8</v>
      </c>
      <c r="L83" s="23" t="s">
        <v>20</v>
      </c>
      <c r="M83" s="5" t="s">
        <v>12</v>
      </c>
      <c r="N83" s="11"/>
      <c r="O83" s="51">
        <f t="shared" si="14"/>
        <v>9433514599.7671165</v>
      </c>
      <c r="P83" s="6"/>
    </row>
    <row r="84" spans="2:25" x14ac:dyDescent="0.25">
      <c r="B84" s="3">
        <v>81</v>
      </c>
      <c r="C84" s="7" t="s">
        <v>8</v>
      </c>
      <c r="D84" s="23" t="s">
        <v>20</v>
      </c>
      <c r="E84" s="5" t="s">
        <v>12</v>
      </c>
      <c r="F84" s="11">
        <v>23.01</v>
      </c>
      <c r="G84" s="46">
        <f t="shared" si="13"/>
        <v>487982.97374382772</v>
      </c>
      <c r="H84">
        <f>G84/H$23</f>
        <v>7.0421022864857052</v>
      </c>
      <c r="J84" s="3">
        <v>81</v>
      </c>
      <c r="K84" s="7" t="s">
        <v>8</v>
      </c>
      <c r="L84" s="23" t="s">
        <v>20</v>
      </c>
      <c r="M84" s="5" t="s">
        <v>12</v>
      </c>
      <c r="N84" s="12"/>
      <c r="O84" s="51">
        <f t="shared" si="14"/>
        <v>9433514599.7671165</v>
      </c>
      <c r="P84" s="6"/>
    </row>
    <row r="85" spans="2:25" x14ac:dyDescent="0.25">
      <c r="B85" s="3">
        <v>82</v>
      </c>
      <c r="C85" s="8" t="s">
        <v>9</v>
      </c>
      <c r="D85" s="23" t="s">
        <v>20</v>
      </c>
      <c r="E85" s="5" t="s">
        <v>12</v>
      </c>
      <c r="F85" s="11"/>
      <c r="G85" s="46">
        <f t="shared" si="13"/>
        <v>7096604195528.3418</v>
      </c>
      <c r="H85" s="6"/>
      <c r="J85" s="3">
        <v>82</v>
      </c>
      <c r="K85" s="8" t="s">
        <v>9</v>
      </c>
      <c r="L85" s="23" t="s">
        <v>20</v>
      </c>
      <c r="M85" s="5" t="s">
        <v>12</v>
      </c>
      <c r="N85" s="12">
        <v>17.78</v>
      </c>
      <c r="O85" s="51">
        <f t="shared" si="14"/>
        <v>192308.93925008905</v>
      </c>
      <c r="P85" s="70">
        <f>O85/$U$26</f>
        <v>356.40744855012008</v>
      </c>
    </row>
    <row r="86" spans="2:25" x14ac:dyDescent="0.25">
      <c r="B86" s="3">
        <v>83</v>
      </c>
      <c r="C86" s="8" t="s">
        <v>9</v>
      </c>
      <c r="D86" s="23" t="s">
        <v>20</v>
      </c>
      <c r="E86" s="5" t="s">
        <v>12</v>
      </c>
      <c r="F86" s="11"/>
      <c r="G86" s="46">
        <f t="shared" si="13"/>
        <v>7096604195528.3418</v>
      </c>
      <c r="H86" s="6"/>
      <c r="J86" s="3">
        <v>83</v>
      </c>
      <c r="K86" s="8" t="s">
        <v>9</v>
      </c>
      <c r="L86" s="23" t="s">
        <v>20</v>
      </c>
      <c r="M86" s="5" t="s">
        <v>12</v>
      </c>
      <c r="N86" s="12">
        <v>17.399999999999999</v>
      </c>
      <c r="O86" s="51">
        <f t="shared" si="14"/>
        <v>242242.36561117813</v>
      </c>
      <c r="P86" s="70">
        <f>O86/$U$26</f>
        <v>448.9494029497402</v>
      </c>
    </row>
    <row r="87" spans="2:25" x14ac:dyDescent="0.25">
      <c r="B87" s="3">
        <v>84</v>
      </c>
      <c r="C87" s="8" t="s">
        <v>9</v>
      </c>
      <c r="D87" s="23" t="s">
        <v>20</v>
      </c>
      <c r="E87" s="5" t="s">
        <v>12</v>
      </c>
      <c r="F87" s="11"/>
      <c r="G87" s="46">
        <f t="shared" si="13"/>
        <v>7096604195528.3418</v>
      </c>
      <c r="H87" s="6"/>
      <c r="J87" s="3">
        <v>84</v>
      </c>
      <c r="K87" s="8" t="s">
        <v>9</v>
      </c>
      <c r="L87" s="23" t="s">
        <v>20</v>
      </c>
      <c r="M87" s="5" t="s">
        <v>12</v>
      </c>
      <c r="N87" s="12">
        <v>20.9</v>
      </c>
      <c r="O87" s="51">
        <f t="shared" si="14"/>
        <v>28899.415877153515</v>
      </c>
      <c r="P87" s="70">
        <f>O87/$U$26</f>
        <v>53.559481517239682</v>
      </c>
    </row>
    <row r="88" spans="2:25" x14ac:dyDescent="0.25">
      <c r="B88" s="3">
        <v>85</v>
      </c>
      <c r="C88" s="9" t="s">
        <v>10</v>
      </c>
      <c r="D88" s="23" t="s">
        <v>20</v>
      </c>
      <c r="E88" s="5" t="s">
        <v>12</v>
      </c>
      <c r="F88" s="11" t="s">
        <v>32</v>
      </c>
      <c r="G88" s="46" t="e">
        <f t="shared" si="13"/>
        <v>#VALUE!</v>
      </c>
      <c r="H88" s="6"/>
      <c r="J88" s="3">
        <v>85</v>
      </c>
      <c r="K88" s="9" t="s">
        <v>10</v>
      </c>
      <c r="L88" s="23" t="s">
        <v>20</v>
      </c>
      <c r="M88" s="5" t="s">
        <v>12</v>
      </c>
      <c r="N88" s="12">
        <v>35.08</v>
      </c>
      <c r="O88" s="51">
        <f t="shared" si="14"/>
        <v>5.247564546257621</v>
      </c>
      <c r="P88" s="6"/>
    </row>
    <row r="89" spans="2:25" x14ac:dyDescent="0.25">
      <c r="B89" s="3">
        <v>86</v>
      </c>
      <c r="C89" s="9" t="s">
        <v>10</v>
      </c>
      <c r="D89" s="23" t="s">
        <v>20</v>
      </c>
      <c r="E89" s="5" t="s">
        <v>12</v>
      </c>
      <c r="F89" s="11" t="s">
        <v>32</v>
      </c>
      <c r="G89" s="46" t="e">
        <f t="shared" si="13"/>
        <v>#VALUE!</v>
      </c>
      <c r="H89" s="6"/>
      <c r="J89" s="3">
        <v>86</v>
      </c>
      <c r="K89" s="9" t="s">
        <v>10</v>
      </c>
      <c r="L89" s="23" t="s">
        <v>20</v>
      </c>
      <c r="M89" s="5" t="s">
        <v>12</v>
      </c>
      <c r="N89" s="12">
        <v>35.96</v>
      </c>
      <c r="O89" s="51">
        <f t="shared" si="14"/>
        <v>3.0746695262231447</v>
      </c>
      <c r="P89" s="6"/>
    </row>
    <row r="90" spans="2:25" x14ac:dyDescent="0.25">
      <c r="B90" s="3">
        <v>87</v>
      </c>
      <c r="C90" s="9" t="s">
        <v>10</v>
      </c>
      <c r="D90" s="23" t="s">
        <v>20</v>
      </c>
      <c r="E90" s="5" t="s">
        <v>12</v>
      </c>
      <c r="F90" s="11" t="s">
        <v>32</v>
      </c>
      <c r="G90" s="46" t="e">
        <f t="shared" si="13"/>
        <v>#VALUE!</v>
      </c>
      <c r="H90" s="6"/>
      <c r="J90" s="3">
        <v>87</v>
      </c>
      <c r="K90" s="9" t="s">
        <v>10</v>
      </c>
      <c r="L90" s="23" t="s">
        <v>20</v>
      </c>
      <c r="M90" s="5" t="s">
        <v>12</v>
      </c>
      <c r="N90" s="12">
        <v>38.06</v>
      </c>
      <c r="O90" s="51">
        <f t="shared" si="14"/>
        <v>0.8585820862678053</v>
      </c>
      <c r="P90" s="6"/>
    </row>
    <row r="91" spans="2:25" x14ac:dyDescent="0.25">
      <c r="B91" s="3">
        <v>88</v>
      </c>
      <c r="C91" s="26" t="s">
        <v>23</v>
      </c>
      <c r="D91" s="23" t="s">
        <v>20</v>
      </c>
      <c r="E91" s="5" t="s">
        <v>12</v>
      </c>
      <c r="F91" s="11" t="s">
        <v>32</v>
      </c>
      <c r="G91" s="46" t="e">
        <f t="shared" si="13"/>
        <v>#VALUE!</v>
      </c>
      <c r="H91" s="6"/>
      <c r="J91" s="3">
        <v>88</v>
      </c>
      <c r="K91" s="26" t="s">
        <v>23</v>
      </c>
      <c r="L91" s="23" t="s">
        <v>20</v>
      </c>
      <c r="M91" s="5" t="s">
        <v>12</v>
      </c>
      <c r="N91" s="12"/>
      <c r="O91" s="51">
        <f t="shared" si="14"/>
        <v>9433514599.7671165</v>
      </c>
      <c r="P91" s="6"/>
    </row>
    <row r="92" spans="2:25" x14ac:dyDescent="0.25">
      <c r="B92" s="3">
        <v>89</v>
      </c>
      <c r="C92" s="26" t="s">
        <v>23</v>
      </c>
      <c r="D92" s="23" t="s">
        <v>20</v>
      </c>
      <c r="E92" s="5" t="s">
        <v>12</v>
      </c>
      <c r="F92" s="11" t="s">
        <v>32</v>
      </c>
      <c r="G92" s="46" t="e">
        <f t="shared" si="13"/>
        <v>#VALUE!</v>
      </c>
      <c r="H92" s="6"/>
      <c r="J92" s="3">
        <v>89</v>
      </c>
      <c r="K92" s="26" t="s">
        <v>23</v>
      </c>
      <c r="L92" s="23" t="s">
        <v>20</v>
      </c>
      <c r="M92" s="5" t="s">
        <v>12</v>
      </c>
      <c r="N92" s="12"/>
      <c r="O92" s="51">
        <f t="shared" si="14"/>
        <v>9433514599.7671165</v>
      </c>
      <c r="P92" s="6"/>
    </row>
    <row r="93" spans="2:25" ht="15.75" thickBot="1" x14ac:dyDescent="0.3">
      <c r="B93" s="27">
        <v>90</v>
      </c>
      <c r="C93" s="28" t="s">
        <v>23</v>
      </c>
      <c r="D93" s="37" t="s">
        <v>20</v>
      </c>
      <c r="E93" s="29" t="s">
        <v>12</v>
      </c>
      <c r="F93" s="11" t="s">
        <v>32</v>
      </c>
      <c r="G93" s="46" t="e">
        <f t="shared" si="13"/>
        <v>#VALUE!</v>
      </c>
      <c r="H93" s="6"/>
      <c r="J93" s="27">
        <v>90</v>
      </c>
      <c r="K93" s="28" t="s">
        <v>23</v>
      </c>
      <c r="L93" s="37" t="s">
        <v>20</v>
      </c>
      <c r="M93" s="29" t="s">
        <v>12</v>
      </c>
      <c r="N93" s="11"/>
      <c r="O93" s="51">
        <f t="shared" si="14"/>
        <v>9433514599.7671165</v>
      </c>
      <c r="P93" s="6"/>
    </row>
    <row r="94" spans="2:25" x14ac:dyDescent="0.25">
      <c r="B94" s="3">
        <v>91</v>
      </c>
      <c r="C94" s="4" t="s">
        <v>6</v>
      </c>
      <c r="D94" s="5" t="s">
        <v>25</v>
      </c>
      <c r="E94" s="5" t="s">
        <v>13</v>
      </c>
      <c r="F94" s="11">
        <v>31.57</v>
      </c>
      <c r="G94" s="46">
        <f t="shared" si="13"/>
        <v>1056.3631174812219</v>
      </c>
      <c r="H94">
        <f>G94/H$5</f>
        <v>31.920526161121796</v>
      </c>
      <c r="J94" s="3">
        <v>91</v>
      </c>
      <c r="K94" s="4" t="s">
        <v>6</v>
      </c>
      <c r="L94" s="5" t="s">
        <v>25</v>
      </c>
      <c r="M94" s="5" t="s">
        <v>13</v>
      </c>
      <c r="N94" s="11"/>
      <c r="O94" s="51">
        <f t="shared" si="14"/>
        <v>9433514599.7671165</v>
      </c>
      <c r="P94" s="6"/>
      <c r="R94" s="23"/>
      <c r="S94" s="23"/>
      <c r="T94" s="23"/>
      <c r="U94" s="25"/>
      <c r="V94" s="19"/>
      <c r="W94" s="24"/>
      <c r="X94" s="19"/>
      <c r="Y94" s="19"/>
    </row>
    <row r="95" spans="2:25" x14ac:dyDescent="0.25">
      <c r="B95" s="3">
        <v>92</v>
      </c>
      <c r="C95" s="4" t="s">
        <v>6</v>
      </c>
      <c r="D95" s="5" t="s">
        <v>25</v>
      </c>
      <c r="E95" s="5" t="s">
        <v>13</v>
      </c>
      <c r="F95" s="11">
        <v>26.15</v>
      </c>
      <c r="G95" s="46">
        <f t="shared" si="13"/>
        <v>51401.14136643902</v>
      </c>
      <c r="H95">
        <f>G95/H$5</f>
        <v>1553.2078416474085</v>
      </c>
      <c r="J95" s="3">
        <v>92</v>
      </c>
      <c r="K95" s="4" t="s">
        <v>6</v>
      </c>
      <c r="L95" s="5" t="s">
        <v>25</v>
      </c>
      <c r="M95" s="5" t="s">
        <v>13</v>
      </c>
      <c r="N95" s="11"/>
      <c r="O95" s="51">
        <f t="shared" si="14"/>
        <v>9433514599.7671165</v>
      </c>
      <c r="P95" s="6"/>
      <c r="R95" s="23"/>
      <c r="S95" s="23"/>
      <c r="T95" s="23"/>
      <c r="U95" s="19"/>
      <c r="V95" s="19"/>
      <c r="W95" s="24"/>
      <c r="X95" s="19"/>
      <c r="Y95" s="19"/>
    </row>
    <row r="96" spans="2:25" x14ac:dyDescent="0.25">
      <c r="B96" s="3">
        <v>93</v>
      </c>
      <c r="C96" s="4" t="s">
        <v>6</v>
      </c>
      <c r="D96" s="5" t="s">
        <v>25</v>
      </c>
      <c r="E96" s="5" t="s">
        <v>13</v>
      </c>
      <c r="F96" s="11">
        <v>28.4</v>
      </c>
      <c r="G96" s="46">
        <f t="shared" si="13"/>
        <v>10246.691420001107</v>
      </c>
      <c r="H96">
        <f>G96/H$5</f>
        <v>309.62817247630932</v>
      </c>
      <c r="J96" s="3">
        <v>93</v>
      </c>
      <c r="K96" s="4" t="s">
        <v>6</v>
      </c>
      <c r="L96" s="5" t="s">
        <v>25</v>
      </c>
      <c r="M96" s="5" t="s">
        <v>13</v>
      </c>
      <c r="N96" s="11"/>
      <c r="O96" s="51">
        <f t="shared" si="14"/>
        <v>9433514599.7671165</v>
      </c>
      <c r="P96" s="6"/>
      <c r="R96" s="23"/>
      <c r="S96" s="23"/>
      <c r="T96" s="23"/>
      <c r="U96" s="19"/>
      <c r="V96" s="19"/>
      <c r="W96" s="24"/>
      <c r="X96" s="19"/>
      <c r="Y96" s="19"/>
    </row>
    <row r="97" spans="2:25" x14ac:dyDescent="0.25">
      <c r="B97" s="3">
        <v>94</v>
      </c>
      <c r="C97" s="7" t="s">
        <v>8</v>
      </c>
      <c r="D97" s="5" t="s">
        <v>25</v>
      </c>
      <c r="E97" s="5" t="s">
        <v>13</v>
      </c>
      <c r="F97" s="11">
        <v>21.02</v>
      </c>
      <c r="G97" s="46">
        <f t="shared" si="13"/>
        <v>2031701.5979696938</v>
      </c>
      <c r="H97">
        <f>G97/H$8</f>
        <v>62.036535624378466</v>
      </c>
      <c r="J97" s="3">
        <v>94</v>
      </c>
      <c r="K97" s="7" t="s">
        <v>8</v>
      </c>
      <c r="L97" s="5" t="s">
        <v>25</v>
      </c>
      <c r="M97" s="5" t="s">
        <v>13</v>
      </c>
      <c r="N97" s="11"/>
      <c r="O97" s="51">
        <f t="shared" si="14"/>
        <v>9433514599.7671165</v>
      </c>
      <c r="P97" s="6"/>
      <c r="R97" s="23"/>
      <c r="S97" s="23"/>
      <c r="T97" s="23"/>
      <c r="U97" s="19"/>
      <c r="V97" s="19"/>
      <c r="W97" s="24"/>
      <c r="X97" s="19"/>
      <c r="Y97" s="19"/>
    </row>
    <row r="98" spans="2:25" x14ac:dyDescent="0.25">
      <c r="B98" s="3">
        <v>95</v>
      </c>
      <c r="C98" s="7" t="s">
        <v>8</v>
      </c>
      <c r="D98" s="5" t="s">
        <v>25</v>
      </c>
      <c r="E98" s="5" t="s">
        <v>13</v>
      </c>
      <c r="F98" s="11">
        <v>21.75</v>
      </c>
      <c r="G98" s="46">
        <f t="shared" si="13"/>
        <v>1203989.1358321891</v>
      </c>
      <c r="H98">
        <f t="shared" ref="H98:H99" si="16">G98/H$8</f>
        <v>36.76293555660844</v>
      </c>
      <c r="J98" s="3">
        <v>95</v>
      </c>
      <c r="K98" s="7" t="s">
        <v>8</v>
      </c>
      <c r="L98" s="5" t="s">
        <v>25</v>
      </c>
      <c r="M98" s="5" t="s">
        <v>13</v>
      </c>
      <c r="N98" s="11"/>
      <c r="O98" s="51">
        <f t="shared" si="14"/>
        <v>9433514599.7671165</v>
      </c>
      <c r="P98" s="6"/>
    </row>
    <row r="99" spans="2:25" x14ac:dyDescent="0.25">
      <c r="B99" s="3">
        <v>96</v>
      </c>
      <c r="C99" s="7" t="s">
        <v>8</v>
      </c>
      <c r="D99" s="5" t="s">
        <v>25</v>
      </c>
      <c r="E99" s="5" t="s">
        <v>13</v>
      </c>
      <c r="F99" s="11">
        <v>21.67</v>
      </c>
      <c r="G99" s="46">
        <f t="shared" si="13"/>
        <v>1275044.3520141512</v>
      </c>
      <c r="H99">
        <f t="shared" si="16"/>
        <v>38.932555078675655</v>
      </c>
      <c r="J99" s="3">
        <v>96</v>
      </c>
      <c r="K99" s="7" t="s">
        <v>8</v>
      </c>
      <c r="L99" s="5" t="s">
        <v>25</v>
      </c>
      <c r="M99" s="5" t="s">
        <v>13</v>
      </c>
      <c r="N99" s="11"/>
      <c r="O99" s="51">
        <f t="shared" si="14"/>
        <v>9433514599.7671165</v>
      </c>
      <c r="P99" s="6"/>
    </row>
    <row r="100" spans="2:25" x14ac:dyDescent="0.25">
      <c r="B100" s="3">
        <v>97</v>
      </c>
      <c r="C100" s="8" t="s">
        <v>9</v>
      </c>
      <c r="D100" s="5" t="s">
        <v>25</v>
      </c>
      <c r="E100" s="5" t="s">
        <v>13</v>
      </c>
      <c r="G100" s="46">
        <f t="shared" si="13"/>
        <v>7096604195528.3418</v>
      </c>
      <c r="H100" s="6"/>
      <c r="J100" s="3">
        <v>97</v>
      </c>
      <c r="K100" s="8" t="s">
        <v>9</v>
      </c>
      <c r="L100" s="5" t="s">
        <v>25</v>
      </c>
      <c r="M100" s="5" t="s">
        <v>13</v>
      </c>
      <c r="N100" s="11">
        <v>17.63</v>
      </c>
      <c r="O100" s="51">
        <f t="shared" si="14"/>
        <v>210655.15343953698</v>
      </c>
      <c r="P100">
        <f>O100/$P$11</f>
        <v>5025.3922899037434</v>
      </c>
    </row>
    <row r="101" spans="2:25" x14ac:dyDescent="0.25">
      <c r="B101" s="3">
        <v>98</v>
      </c>
      <c r="C101" s="8" t="s">
        <v>9</v>
      </c>
      <c r="D101" s="5" t="s">
        <v>25</v>
      </c>
      <c r="E101" s="5" t="s">
        <v>13</v>
      </c>
      <c r="G101" s="46">
        <f t="shared" si="13"/>
        <v>7096604195528.3418</v>
      </c>
      <c r="H101" s="6"/>
      <c r="J101" s="3">
        <v>98</v>
      </c>
      <c r="K101" s="8" t="s">
        <v>9</v>
      </c>
      <c r="L101" s="5" t="s">
        <v>25</v>
      </c>
      <c r="M101" s="5" t="s">
        <v>13</v>
      </c>
      <c r="N101" s="11">
        <v>18.54</v>
      </c>
      <c r="O101" s="51">
        <f t="shared" si="14"/>
        <v>121198.77191676438</v>
      </c>
      <c r="P101">
        <f t="shared" ref="P101:P102" si="17">O101/$P$11</f>
        <v>2891.3195997890839</v>
      </c>
    </row>
    <row r="102" spans="2:25" x14ac:dyDescent="0.25">
      <c r="B102" s="3">
        <v>99</v>
      </c>
      <c r="C102" s="8" t="s">
        <v>9</v>
      </c>
      <c r="D102" s="5" t="s">
        <v>25</v>
      </c>
      <c r="E102" s="5" t="s">
        <v>13</v>
      </c>
      <c r="G102" s="46">
        <f t="shared" si="13"/>
        <v>7096604195528.3418</v>
      </c>
      <c r="H102" s="6"/>
      <c r="J102" s="3">
        <v>99</v>
      </c>
      <c r="K102" s="8" t="s">
        <v>9</v>
      </c>
      <c r="L102" s="5" t="s">
        <v>25</v>
      </c>
      <c r="M102" s="5" t="s">
        <v>13</v>
      </c>
      <c r="N102" s="11">
        <v>19.350000000000001</v>
      </c>
      <c r="O102" s="51">
        <f t="shared" si="14"/>
        <v>74097.933154024315</v>
      </c>
      <c r="P102">
        <f t="shared" si="17"/>
        <v>1767.6813307912553</v>
      </c>
    </row>
    <row r="103" spans="2:25" x14ac:dyDescent="0.25">
      <c r="B103" s="3">
        <f>B102+1</f>
        <v>100</v>
      </c>
      <c r="C103" s="9" t="s">
        <v>10</v>
      </c>
      <c r="D103" s="5" t="s">
        <v>25</v>
      </c>
      <c r="E103" s="5" t="s">
        <v>13</v>
      </c>
      <c r="F103" s="11" t="s">
        <v>32</v>
      </c>
      <c r="G103" s="46" t="e">
        <f t="shared" si="13"/>
        <v>#VALUE!</v>
      </c>
      <c r="H103" s="6"/>
      <c r="J103" s="3">
        <f>J102+1</f>
        <v>100</v>
      </c>
      <c r="K103" s="9" t="s">
        <v>10</v>
      </c>
      <c r="L103" s="5" t="s">
        <v>25</v>
      </c>
      <c r="M103" s="5" t="s">
        <v>13</v>
      </c>
      <c r="N103" s="11">
        <v>33.67</v>
      </c>
      <c r="O103" s="51">
        <f t="shared" si="14"/>
        <v>12.357777662745663</v>
      </c>
      <c r="P103" s="6"/>
    </row>
    <row r="104" spans="2:25" x14ac:dyDescent="0.25">
      <c r="B104" s="3">
        <f t="shared" ref="B104:B167" si="18">B103+1</f>
        <v>101</v>
      </c>
      <c r="C104" s="9" t="s">
        <v>10</v>
      </c>
      <c r="D104" s="5" t="s">
        <v>25</v>
      </c>
      <c r="E104" s="5" t="s">
        <v>13</v>
      </c>
      <c r="F104" s="11" t="s">
        <v>32</v>
      </c>
      <c r="G104" s="46" t="e">
        <f t="shared" si="13"/>
        <v>#VALUE!</v>
      </c>
      <c r="H104" s="6"/>
      <c r="J104" s="3">
        <f t="shared" ref="J104:J167" si="19">J103+1</f>
        <v>101</v>
      </c>
      <c r="K104" s="9" t="s">
        <v>10</v>
      </c>
      <c r="L104" s="5" t="s">
        <v>25</v>
      </c>
      <c r="M104" s="5" t="s">
        <v>13</v>
      </c>
      <c r="N104" s="11">
        <v>33.090000000000003</v>
      </c>
      <c r="O104" s="51">
        <f t="shared" si="14"/>
        <v>17.577394156945754</v>
      </c>
      <c r="P104" s="6"/>
    </row>
    <row r="105" spans="2:25" x14ac:dyDescent="0.25">
      <c r="B105" s="3">
        <f t="shared" si="18"/>
        <v>102</v>
      </c>
      <c r="C105" s="9" t="s">
        <v>10</v>
      </c>
      <c r="D105" s="5" t="s">
        <v>25</v>
      </c>
      <c r="E105" s="5" t="s">
        <v>13</v>
      </c>
      <c r="F105" s="11" t="s">
        <v>32</v>
      </c>
      <c r="G105" s="46" t="e">
        <f t="shared" si="13"/>
        <v>#VALUE!</v>
      </c>
      <c r="H105" s="6"/>
      <c r="J105" s="3">
        <f t="shared" si="19"/>
        <v>102</v>
      </c>
      <c r="K105" s="9" t="s">
        <v>10</v>
      </c>
      <c r="L105" s="5" t="s">
        <v>25</v>
      </c>
      <c r="M105" s="5" t="s">
        <v>13</v>
      </c>
      <c r="N105" s="11">
        <v>33.43</v>
      </c>
      <c r="O105" s="51">
        <f t="shared" si="14"/>
        <v>14.297383368530713</v>
      </c>
      <c r="P105" s="6"/>
    </row>
    <row r="106" spans="2:25" x14ac:dyDescent="0.25">
      <c r="B106" s="3">
        <f t="shared" si="18"/>
        <v>103</v>
      </c>
      <c r="C106" s="26" t="s">
        <v>23</v>
      </c>
      <c r="D106" s="5" t="s">
        <v>25</v>
      </c>
      <c r="E106" s="5" t="s">
        <v>13</v>
      </c>
      <c r="F106" s="11" t="s">
        <v>32</v>
      </c>
      <c r="G106" s="46" t="e">
        <f t="shared" si="13"/>
        <v>#VALUE!</v>
      </c>
      <c r="H106" s="6"/>
      <c r="J106" s="3">
        <f t="shared" si="19"/>
        <v>103</v>
      </c>
      <c r="K106" s="26" t="s">
        <v>23</v>
      </c>
      <c r="L106" s="5" t="s">
        <v>25</v>
      </c>
      <c r="M106" s="5" t="s">
        <v>13</v>
      </c>
      <c r="N106" s="11"/>
      <c r="O106" s="51">
        <f t="shared" si="14"/>
        <v>9433514599.7671165</v>
      </c>
      <c r="P106" s="6"/>
    </row>
    <row r="107" spans="2:25" x14ac:dyDescent="0.25">
      <c r="B107" s="3">
        <f t="shared" si="18"/>
        <v>104</v>
      </c>
      <c r="C107" s="26" t="s">
        <v>23</v>
      </c>
      <c r="D107" s="5" t="s">
        <v>25</v>
      </c>
      <c r="E107" s="5" t="s">
        <v>13</v>
      </c>
      <c r="F107" s="11" t="s">
        <v>32</v>
      </c>
      <c r="G107" s="46" t="e">
        <f t="shared" si="13"/>
        <v>#VALUE!</v>
      </c>
      <c r="H107" s="6"/>
      <c r="J107" s="3">
        <f t="shared" si="19"/>
        <v>104</v>
      </c>
      <c r="K107" s="26" t="s">
        <v>23</v>
      </c>
      <c r="L107" s="5" t="s">
        <v>25</v>
      </c>
      <c r="M107" s="5" t="s">
        <v>13</v>
      </c>
      <c r="N107" s="11"/>
      <c r="O107" s="51">
        <f t="shared" si="14"/>
        <v>9433514599.7671165</v>
      </c>
      <c r="P107" s="6"/>
    </row>
    <row r="108" spans="2:25" x14ac:dyDescent="0.25">
      <c r="B108" s="3">
        <f t="shared" si="18"/>
        <v>105</v>
      </c>
      <c r="C108" s="26" t="s">
        <v>23</v>
      </c>
      <c r="D108" s="5" t="s">
        <v>25</v>
      </c>
      <c r="E108" s="5" t="s">
        <v>13</v>
      </c>
      <c r="F108" s="11" t="s">
        <v>32</v>
      </c>
      <c r="G108" s="46" t="e">
        <f t="shared" si="13"/>
        <v>#VALUE!</v>
      </c>
      <c r="H108" s="6"/>
      <c r="J108" s="3">
        <f t="shared" si="19"/>
        <v>105</v>
      </c>
      <c r="K108" s="26" t="s">
        <v>23</v>
      </c>
      <c r="L108" s="5" t="s">
        <v>25</v>
      </c>
      <c r="M108" s="5" t="s">
        <v>13</v>
      </c>
      <c r="N108" s="11"/>
      <c r="O108" s="51">
        <f t="shared" si="14"/>
        <v>9433514599.7671165</v>
      </c>
      <c r="P108" s="6"/>
    </row>
    <row r="109" spans="2:25" x14ac:dyDescent="0.25">
      <c r="B109" s="3">
        <f t="shared" si="18"/>
        <v>106</v>
      </c>
      <c r="C109" s="4" t="s">
        <v>6</v>
      </c>
      <c r="D109" s="23" t="s">
        <v>20</v>
      </c>
      <c r="E109" s="5" t="s">
        <v>13</v>
      </c>
      <c r="F109" s="15">
        <v>30.101614027130498</v>
      </c>
      <c r="G109" s="46">
        <f t="shared" si="13"/>
        <v>3026.2050893463083</v>
      </c>
      <c r="H109">
        <f>G109/H$20</f>
        <v>176.59093101124941</v>
      </c>
      <c r="J109" s="3">
        <f t="shared" si="19"/>
        <v>106</v>
      </c>
      <c r="K109" s="4" t="s">
        <v>6</v>
      </c>
      <c r="L109" s="23" t="s">
        <v>20</v>
      </c>
      <c r="M109" s="5" t="s">
        <v>13</v>
      </c>
      <c r="N109" s="11"/>
      <c r="O109" s="51">
        <f t="shared" si="14"/>
        <v>9433514599.7671165</v>
      </c>
      <c r="P109" s="6"/>
    </row>
    <row r="110" spans="2:25" x14ac:dyDescent="0.25">
      <c r="B110" s="3">
        <f t="shared" si="18"/>
        <v>107</v>
      </c>
      <c r="C110" s="4" t="s">
        <v>6</v>
      </c>
      <c r="D110" s="23" t="s">
        <v>20</v>
      </c>
      <c r="E110" s="5" t="s">
        <v>13</v>
      </c>
      <c r="F110" s="15">
        <v>27.4402519664762</v>
      </c>
      <c r="G110" s="46">
        <f t="shared" si="13"/>
        <v>20386.276452883842</v>
      </c>
      <c r="H110">
        <f t="shared" ref="H110:H111" si="20">G110/H$20</f>
        <v>1189.6191541483108</v>
      </c>
      <c r="J110" s="3">
        <f t="shared" si="19"/>
        <v>107</v>
      </c>
      <c r="K110" s="4" t="s">
        <v>6</v>
      </c>
      <c r="L110" s="23" t="s">
        <v>20</v>
      </c>
      <c r="M110" s="5" t="s">
        <v>13</v>
      </c>
      <c r="N110" s="11"/>
      <c r="O110" s="51">
        <f t="shared" si="14"/>
        <v>9433514599.7671165</v>
      </c>
      <c r="P110" s="6"/>
    </row>
    <row r="111" spans="2:25" x14ac:dyDescent="0.25">
      <c r="B111" s="3">
        <f t="shared" si="18"/>
        <v>108</v>
      </c>
      <c r="C111" s="4" t="s">
        <v>6</v>
      </c>
      <c r="D111" s="23" t="s">
        <v>20</v>
      </c>
      <c r="E111" s="5" t="s">
        <v>13</v>
      </c>
      <c r="F111" s="15">
        <v>27.895870366366001</v>
      </c>
      <c r="G111" s="46">
        <f t="shared" si="13"/>
        <v>14706.562400230048</v>
      </c>
      <c r="H111">
        <f t="shared" si="20"/>
        <v>858.1855722120431</v>
      </c>
      <c r="J111" s="3">
        <f t="shared" si="19"/>
        <v>108</v>
      </c>
      <c r="K111" s="4" t="s">
        <v>6</v>
      </c>
      <c r="L111" s="23" t="s">
        <v>20</v>
      </c>
      <c r="M111" s="5" t="s">
        <v>13</v>
      </c>
      <c r="N111" s="11"/>
      <c r="O111" s="51">
        <f t="shared" si="14"/>
        <v>9433514599.7671165</v>
      </c>
      <c r="P111" s="6"/>
    </row>
    <row r="112" spans="2:25" x14ac:dyDescent="0.25">
      <c r="B112" s="3">
        <f t="shared" si="18"/>
        <v>109</v>
      </c>
      <c r="C112" s="7" t="s">
        <v>8</v>
      </c>
      <c r="D112" s="23" t="s">
        <v>20</v>
      </c>
      <c r="E112" s="5" t="s">
        <v>13</v>
      </c>
      <c r="F112" s="15">
        <v>24.258609778725699</v>
      </c>
      <c r="G112" s="46">
        <f t="shared" si="13"/>
        <v>199403.31068041493</v>
      </c>
      <c r="H112">
        <f>G112/H$23</f>
        <v>2.8775973458707806</v>
      </c>
      <c r="J112" s="3">
        <f t="shared" si="19"/>
        <v>109</v>
      </c>
      <c r="K112" s="7" t="s">
        <v>8</v>
      </c>
      <c r="L112" s="23" t="s">
        <v>20</v>
      </c>
      <c r="M112" s="5" t="s">
        <v>13</v>
      </c>
      <c r="N112" s="11"/>
      <c r="O112" s="51">
        <f t="shared" si="14"/>
        <v>9433514599.7671165</v>
      </c>
      <c r="P112" s="6"/>
    </row>
    <row r="113" spans="2:18" x14ac:dyDescent="0.25">
      <c r="B113" s="3">
        <f t="shared" si="18"/>
        <v>110</v>
      </c>
      <c r="C113" s="7" t="s">
        <v>8</v>
      </c>
      <c r="D113" s="23" t="s">
        <v>20</v>
      </c>
      <c r="E113" s="5" t="s">
        <v>13</v>
      </c>
      <c r="F113" s="15">
        <v>24.6393100358491</v>
      </c>
      <c r="G113" s="46">
        <f t="shared" si="13"/>
        <v>151784.1587679876</v>
      </c>
      <c r="H113">
        <f>G113/H$23</f>
        <v>2.1904034136926165</v>
      </c>
      <c r="J113" s="3">
        <f t="shared" si="19"/>
        <v>110</v>
      </c>
      <c r="K113" s="7" t="s">
        <v>8</v>
      </c>
      <c r="L113" s="23" t="s">
        <v>20</v>
      </c>
      <c r="M113" s="5" t="s">
        <v>13</v>
      </c>
      <c r="N113" s="11"/>
      <c r="O113" s="51">
        <f t="shared" si="14"/>
        <v>9433514599.7671165</v>
      </c>
      <c r="P113" s="6"/>
    </row>
    <row r="114" spans="2:18" x14ac:dyDescent="0.25">
      <c r="B114" s="3">
        <f t="shared" si="18"/>
        <v>111</v>
      </c>
      <c r="C114" s="7" t="s">
        <v>8</v>
      </c>
      <c r="D114" s="23" t="s">
        <v>20</v>
      </c>
      <c r="E114" s="5" t="s">
        <v>13</v>
      </c>
      <c r="F114" s="15">
        <v>23.772764181283801</v>
      </c>
      <c r="G114" s="46">
        <f t="shared" si="13"/>
        <v>282467.41026958363</v>
      </c>
      <c r="H114">
        <f>G114/H$23</f>
        <v>4.0762987701316096</v>
      </c>
      <c r="J114" s="3">
        <f t="shared" si="19"/>
        <v>111</v>
      </c>
      <c r="K114" s="7" t="s">
        <v>8</v>
      </c>
      <c r="L114" s="23" t="s">
        <v>20</v>
      </c>
      <c r="M114" s="5" t="s">
        <v>13</v>
      </c>
      <c r="N114" s="11"/>
      <c r="O114" s="51">
        <f t="shared" si="14"/>
        <v>9433514599.7671165</v>
      </c>
      <c r="P114" s="6"/>
      <c r="Q114" s="15"/>
      <c r="R114" s="15"/>
    </row>
    <row r="115" spans="2:18" x14ac:dyDescent="0.25">
      <c r="B115" s="3">
        <f t="shared" si="18"/>
        <v>112</v>
      </c>
      <c r="C115" s="8" t="s">
        <v>9</v>
      </c>
      <c r="D115" s="23" t="s">
        <v>20</v>
      </c>
      <c r="E115" s="5" t="s">
        <v>13</v>
      </c>
      <c r="G115" s="46">
        <f t="shared" si="13"/>
        <v>7096604195528.3418</v>
      </c>
      <c r="H115" s="6"/>
      <c r="J115" s="3">
        <f t="shared" si="19"/>
        <v>112</v>
      </c>
      <c r="K115" s="8" t="s">
        <v>9</v>
      </c>
      <c r="L115" s="23" t="s">
        <v>20</v>
      </c>
      <c r="M115" s="5" t="s">
        <v>13</v>
      </c>
      <c r="N115" s="67">
        <v>23.043431181643399</v>
      </c>
      <c r="O115" s="51">
        <f t="shared" si="14"/>
        <v>7859.8551269033078</v>
      </c>
      <c r="P115" s="70">
        <f>O115/$U$26</f>
        <v>14.566722289025838</v>
      </c>
      <c r="Q115" s="15"/>
      <c r="R115" s="15"/>
    </row>
    <row r="116" spans="2:18" x14ac:dyDescent="0.25">
      <c r="B116" s="3">
        <f t="shared" si="18"/>
        <v>113</v>
      </c>
      <c r="C116" s="8" t="s">
        <v>9</v>
      </c>
      <c r="D116" s="23" t="s">
        <v>20</v>
      </c>
      <c r="E116" s="5" t="s">
        <v>13</v>
      </c>
      <c r="G116" s="46">
        <f t="shared" si="13"/>
        <v>7096604195528.3418</v>
      </c>
      <c r="H116" s="6"/>
      <c r="J116" s="3">
        <f t="shared" si="19"/>
        <v>113</v>
      </c>
      <c r="K116" s="8" t="s">
        <v>9</v>
      </c>
      <c r="L116" s="23" t="s">
        <v>20</v>
      </c>
      <c r="M116" s="5" t="s">
        <v>13</v>
      </c>
      <c r="N116" s="67">
        <v>22.106582555956599</v>
      </c>
      <c r="O116" s="51">
        <f t="shared" si="14"/>
        <v>13885.820462372747</v>
      </c>
      <c r="P116" s="70">
        <f>O116/$U$26</f>
        <v>25.734684312221994</v>
      </c>
      <c r="Q116" s="15"/>
      <c r="R116" s="15"/>
    </row>
    <row r="117" spans="2:18" x14ac:dyDescent="0.25">
      <c r="B117" s="3">
        <f t="shared" si="18"/>
        <v>114</v>
      </c>
      <c r="C117" s="8" t="s">
        <v>9</v>
      </c>
      <c r="D117" s="23" t="s">
        <v>20</v>
      </c>
      <c r="E117" s="5" t="s">
        <v>13</v>
      </c>
      <c r="G117" s="46">
        <f t="shared" si="13"/>
        <v>7096604195528.3418</v>
      </c>
      <c r="H117" s="6"/>
      <c r="J117" s="3">
        <f t="shared" si="19"/>
        <v>114</v>
      </c>
      <c r="K117" s="8" t="s">
        <v>9</v>
      </c>
      <c r="L117" s="23" t="s">
        <v>20</v>
      </c>
      <c r="M117" s="5" t="s">
        <v>13</v>
      </c>
      <c r="N117" s="67">
        <v>29.346050066270902</v>
      </c>
      <c r="O117" s="51">
        <f t="shared" si="14"/>
        <v>170.87312900877777</v>
      </c>
      <c r="P117" s="70">
        <f>O117/$U$26</f>
        <v>0.3166803174791355</v>
      </c>
      <c r="Q117" s="15"/>
      <c r="R117" s="15"/>
    </row>
    <row r="118" spans="2:18" x14ac:dyDescent="0.25">
      <c r="B118" s="3">
        <f t="shared" si="18"/>
        <v>115</v>
      </c>
      <c r="C118" s="9" t="s">
        <v>10</v>
      </c>
      <c r="D118" s="23" t="s">
        <v>20</v>
      </c>
      <c r="E118" s="5" t="s">
        <v>13</v>
      </c>
      <c r="F118" s="15">
        <v>31.07</v>
      </c>
      <c r="G118" s="46">
        <f t="shared" si="13"/>
        <v>1511.6639386098493</v>
      </c>
      <c r="H118" s="6"/>
      <c r="J118" s="3">
        <f t="shared" si="19"/>
        <v>115</v>
      </c>
      <c r="K118" s="9" t="s">
        <v>10</v>
      </c>
      <c r="L118" s="23" t="s">
        <v>20</v>
      </c>
      <c r="M118" s="5" t="s">
        <v>13</v>
      </c>
      <c r="N118" s="67">
        <v>37.2347880862064</v>
      </c>
      <c r="O118" s="51">
        <f t="shared" si="14"/>
        <v>1.417382662540168</v>
      </c>
      <c r="P118" s="6"/>
    </row>
    <row r="119" spans="2:18" x14ac:dyDescent="0.25">
      <c r="B119" s="3">
        <f t="shared" si="18"/>
        <v>116</v>
      </c>
      <c r="C119" s="9" t="s">
        <v>10</v>
      </c>
      <c r="D119" s="23" t="s">
        <v>20</v>
      </c>
      <c r="E119" s="5" t="s">
        <v>13</v>
      </c>
      <c r="F119" s="15">
        <v>33.03</v>
      </c>
      <c r="G119" s="46">
        <f t="shared" si="13"/>
        <v>370.9697705286398</v>
      </c>
      <c r="H119" s="6"/>
      <c r="J119" s="3">
        <f t="shared" si="19"/>
        <v>116</v>
      </c>
      <c r="K119" s="9" t="s">
        <v>10</v>
      </c>
      <c r="L119" s="23" t="s">
        <v>20</v>
      </c>
      <c r="M119" s="5" t="s">
        <v>13</v>
      </c>
      <c r="N119" s="67">
        <v>38.330862315779001</v>
      </c>
      <c r="O119" s="51">
        <f t="shared" si="14"/>
        <v>0.72832232208085068</v>
      </c>
      <c r="P119" s="6"/>
    </row>
    <row r="120" spans="2:18" x14ac:dyDescent="0.25">
      <c r="B120" s="3">
        <f t="shared" si="18"/>
        <v>117</v>
      </c>
      <c r="C120" s="9" t="s">
        <v>10</v>
      </c>
      <c r="D120" s="23" t="s">
        <v>20</v>
      </c>
      <c r="E120" s="5" t="s">
        <v>13</v>
      </c>
      <c r="F120" s="15">
        <v>33.99</v>
      </c>
      <c r="G120" s="46">
        <f t="shared" si="13"/>
        <v>186.42572322334388</v>
      </c>
      <c r="H120" s="6"/>
      <c r="J120" s="3">
        <f t="shared" si="19"/>
        <v>117</v>
      </c>
      <c r="K120" s="9" t="s">
        <v>10</v>
      </c>
      <c r="L120" s="23" t="s">
        <v>20</v>
      </c>
      <c r="M120" s="5" t="s">
        <v>13</v>
      </c>
      <c r="N120" s="67">
        <v>35.1852377509056</v>
      </c>
      <c r="O120" s="51">
        <f t="shared" si="14"/>
        <v>4.9225964634479489</v>
      </c>
      <c r="P120" s="6"/>
    </row>
    <row r="121" spans="2:18" x14ac:dyDescent="0.25">
      <c r="B121" s="3">
        <f t="shared" si="18"/>
        <v>118</v>
      </c>
      <c r="C121" s="26" t="s">
        <v>23</v>
      </c>
      <c r="D121" s="23" t="s">
        <v>20</v>
      </c>
      <c r="E121" s="5" t="s">
        <v>13</v>
      </c>
      <c r="G121" s="46">
        <f t="shared" si="13"/>
        <v>7096604195528.3418</v>
      </c>
      <c r="H121" s="6"/>
      <c r="J121" s="3">
        <f t="shared" si="19"/>
        <v>118</v>
      </c>
      <c r="K121" s="26" t="s">
        <v>23</v>
      </c>
      <c r="L121" s="23" t="s">
        <v>20</v>
      </c>
      <c r="M121" s="5" t="s">
        <v>13</v>
      </c>
      <c r="N121" s="11"/>
      <c r="O121" s="51">
        <f t="shared" si="14"/>
        <v>9433514599.7671165</v>
      </c>
      <c r="P121" s="6"/>
    </row>
    <row r="122" spans="2:18" x14ac:dyDescent="0.25">
      <c r="B122" s="3">
        <f t="shared" si="18"/>
        <v>119</v>
      </c>
      <c r="C122" s="26" t="s">
        <v>23</v>
      </c>
      <c r="D122" s="23" t="s">
        <v>20</v>
      </c>
      <c r="E122" s="5" t="s">
        <v>13</v>
      </c>
      <c r="G122" s="46">
        <f t="shared" si="13"/>
        <v>7096604195528.3418</v>
      </c>
      <c r="H122" s="6"/>
      <c r="J122" s="3">
        <f t="shared" si="19"/>
        <v>119</v>
      </c>
      <c r="K122" s="26" t="s">
        <v>23</v>
      </c>
      <c r="L122" s="23" t="s">
        <v>20</v>
      </c>
      <c r="M122" s="5" t="s">
        <v>13</v>
      </c>
      <c r="N122" s="11"/>
      <c r="O122" s="51">
        <f t="shared" si="14"/>
        <v>9433514599.7671165</v>
      </c>
      <c r="P122" s="6"/>
    </row>
    <row r="123" spans="2:18" ht="15.75" thickBot="1" x14ac:dyDescent="0.3">
      <c r="B123" s="27">
        <f t="shared" si="18"/>
        <v>120</v>
      </c>
      <c r="C123" s="28" t="s">
        <v>23</v>
      </c>
      <c r="D123" s="37" t="s">
        <v>20</v>
      </c>
      <c r="E123" s="27" t="s">
        <v>13</v>
      </c>
      <c r="G123" s="46">
        <f t="shared" si="13"/>
        <v>7096604195528.3418</v>
      </c>
      <c r="H123" s="6"/>
      <c r="J123" s="27">
        <f t="shared" si="19"/>
        <v>120</v>
      </c>
      <c r="K123" s="28" t="s">
        <v>23</v>
      </c>
      <c r="L123" s="37" t="s">
        <v>20</v>
      </c>
      <c r="M123" s="27" t="s">
        <v>13</v>
      </c>
      <c r="N123" s="11"/>
      <c r="O123" s="51">
        <f t="shared" si="14"/>
        <v>9433514599.7671165</v>
      </c>
      <c r="P123" s="6"/>
    </row>
    <row r="124" spans="2:18" x14ac:dyDescent="0.25">
      <c r="B124" s="3">
        <f t="shared" si="18"/>
        <v>121</v>
      </c>
      <c r="C124" s="4" t="s">
        <v>6</v>
      </c>
      <c r="D124" s="5" t="s">
        <v>25</v>
      </c>
      <c r="E124" s="5" t="s">
        <v>14</v>
      </c>
      <c r="F124" s="11">
        <v>31.7</v>
      </c>
      <c r="G124" s="46">
        <f t="shared" si="13"/>
        <v>962.37936734874552</v>
      </c>
      <c r="H124">
        <f>G124/H$5</f>
        <v>29.080583431980294</v>
      </c>
      <c r="J124" s="3">
        <f t="shared" si="19"/>
        <v>121</v>
      </c>
      <c r="K124" s="4" t="s">
        <v>6</v>
      </c>
      <c r="L124" s="5" t="s">
        <v>25</v>
      </c>
      <c r="M124" s="5" t="s">
        <v>14</v>
      </c>
      <c r="N124" s="11"/>
      <c r="O124" s="51">
        <f t="shared" si="14"/>
        <v>9433514599.7671165</v>
      </c>
      <c r="P124" s="6"/>
    </row>
    <row r="125" spans="2:18" x14ac:dyDescent="0.25">
      <c r="B125" s="3">
        <f t="shared" si="18"/>
        <v>122</v>
      </c>
      <c r="C125" s="4" t="s">
        <v>6</v>
      </c>
      <c r="D125" s="5" t="s">
        <v>25</v>
      </c>
      <c r="E125" s="5" t="s">
        <v>14</v>
      </c>
      <c r="F125" s="11">
        <v>24.02</v>
      </c>
      <c r="G125" s="46">
        <f t="shared" si="13"/>
        <v>236596.20926626943</v>
      </c>
      <c r="H125">
        <f>G125/H$5</f>
        <v>7149.3176565211261</v>
      </c>
      <c r="J125" s="3">
        <f t="shared" si="19"/>
        <v>122</v>
      </c>
      <c r="K125" s="4" t="s">
        <v>6</v>
      </c>
      <c r="L125" s="5" t="s">
        <v>25</v>
      </c>
      <c r="M125" s="5" t="s">
        <v>14</v>
      </c>
      <c r="N125" s="11"/>
      <c r="O125" s="51">
        <f t="shared" si="14"/>
        <v>9433514599.7671165</v>
      </c>
      <c r="P125" s="6"/>
    </row>
    <row r="126" spans="2:18" x14ac:dyDescent="0.25">
      <c r="B126" s="3">
        <f t="shared" si="18"/>
        <v>123</v>
      </c>
      <c r="C126" s="4" t="s">
        <v>6</v>
      </c>
      <c r="D126" s="5" t="s">
        <v>25</v>
      </c>
      <c r="E126" s="5" t="s">
        <v>14</v>
      </c>
      <c r="F126" s="11">
        <v>27.06</v>
      </c>
      <c r="G126" s="46">
        <f t="shared" si="13"/>
        <v>26773.446462013068</v>
      </c>
      <c r="H126">
        <f>G126/H$5</f>
        <v>809.02341635311188</v>
      </c>
      <c r="J126" s="3">
        <f t="shared" si="19"/>
        <v>123</v>
      </c>
      <c r="K126" s="4" t="s">
        <v>6</v>
      </c>
      <c r="L126" s="5" t="s">
        <v>25</v>
      </c>
      <c r="M126" s="5" t="s">
        <v>14</v>
      </c>
      <c r="N126" s="11"/>
      <c r="O126" s="51">
        <f t="shared" si="14"/>
        <v>9433514599.7671165</v>
      </c>
      <c r="P126" s="6"/>
    </row>
    <row r="127" spans="2:18" x14ac:dyDescent="0.25">
      <c r="B127" s="3">
        <f t="shared" si="18"/>
        <v>124</v>
      </c>
      <c r="C127" s="7" t="s">
        <v>8</v>
      </c>
      <c r="D127" s="5" t="s">
        <v>25</v>
      </c>
      <c r="E127" s="5" t="s">
        <v>14</v>
      </c>
      <c r="F127" s="11">
        <v>19.920000000000002</v>
      </c>
      <c r="G127" s="46">
        <f t="shared" si="13"/>
        <v>4469638.2355276123</v>
      </c>
      <c r="H127">
        <f>G127/H$8</f>
        <v>136.47716372496987</v>
      </c>
      <c r="J127" s="3">
        <f t="shared" si="19"/>
        <v>124</v>
      </c>
      <c r="K127" s="7" t="s">
        <v>8</v>
      </c>
      <c r="L127" s="5" t="s">
        <v>25</v>
      </c>
      <c r="M127" s="5" t="s">
        <v>14</v>
      </c>
      <c r="N127" s="11"/>
      <c r="O127" s="51">
        <f t="shared" si="14"/>
        <v>9433514599.7671165</v>
      </c>
      <c r="P127" s="6"/>
    </row>
    <row r="128" spans="2:18" x14ac:dyDescent="0.25">
      <c r="B128" s="3">
        <f t="shared" si="18"/>
        <v>125</v>
      </c>
      <c r="C128" s="7" t="s">
        <v>8</v>
      </c>
      <c r="D128" s="5" t="s">
        <v>25</v>
      </c>
      <c r="E128" s="5" t="s">
        <v>14</v>
      </c>
      <c r="F128" s="11">
        <v>20.07</v>
      </c>
      <c r="G128" s="46">
        <f t="shared" si="13"/>
        <v>4014022.1673228075</v>
      </c>
      <c r="H128">
        <f t="shared" ref="H128:H129" si="21">G128/H$8</f>
        <v>122.56525733356276</v>
      </c>
      <c r="J128" s="3">
        <f t="shared" si="19"/>
        <v>125</v>
      </c>
      <c r="K128" s="7" t="s">
        <v>8</v>
      </c>
      <c r="L128" s="5" t="s">
        <v>25</v>
      </c>
      <c r="M128" s="5" t="s">
        <v>14</v>
      </c>
      <c r="N128" s="11"/>
      <c r="O128" s="51">
        <f t="shared" si="14"/>
        <v>9433514599.7671165</v>
      </c>
      <c r="P128" s="6"/>
    </row>
    <row r="129" spans="2:16" x14ac:dyDescent="0.25">
      <c r="B129" s="3">
        <f t="shared" si="18"/>
        <v>126</v>
      </c>
      <c r="C129" s="7" t="s">
        <v>8</v>
      </c>
      <c r="D129" s="5" t="s">
        <v>25</v>
      </c>
      <c r="E129" s="5" t="s">
        <v>14</v>
      </c>
      <c r="F129" s="11">
        <v>21.41</v>
      </c>
      <c r="G129" s="46">
        <f t="shared" si="13"/>
        <v>1536240.265516731</v>
      </c>
      <c r="H129">
        <f t="shared" si="21"/>
        <v>46.907982970811695</v>
      </c>
      <c r="J129" s="3">
        <f t="shared" si="19"/>
        <v>126</v>
      </c>
      <c r="K129" s="7" t="s">
        <v>8</v>
      </c>
      <c r="L129" s="5" t="s">
        <v>25</v>
      </c>
      <c r="M129" s="5" t="s">
        <v>14</v>
      </c>
      <c r="N129" s="11"/>
      <c r="O129" s="51">
        <f t="shared" si="14"/>
        <v>9433514599.7671165</v>
      </c>
      <c r="P129" s="6"/>
    </row>
    <row r="130" spans="2:16" x14ac:dyDescent="0.25">
      <c r="B130" s="3">
        <f t="shared" si="18"/>
        <v>127</v>
      </c>
      <c r="C130" s="8" t="s">
        <v>9</v>
      </c>
      <c r="D130" s="5" t="s">
        <v>25</v>
      </c>
      <c r="E130" s="5" t="s">
        <v>14</v>
      </c>
      <c r="G130" s="46">
        <f t="shared" si="13"/>
        <v>7096604195528.3418</v>
      </c>
      <c r="H130" s="6"/>
      <c r="J130" s="3">
        <f t="shared" si="19"/>
        <v>127</v>
      </c>
      <c r="K130" s="8" t="s">
        <v>9</v>
      </c>
      <c r="L130" s="5" t="s">
        <v>25</v>
      </c>
      <c r="M130" s="5" t="s">
        <v>14</v>
      </c>
      <c r="N130" s="11">
        <v>20.03</v>
      </c>
      <c r="O130" s="51">
        <f>10^((N130-37.809)/(-3.7905))</f>
        <v>49024.168476585437</v>
      </c>
      <c r="P130">
        <f>O130/$P$11</f>
        <v>1169.5212495804781</v>
      </c>
    </row>
    <row r="131" spans="2:16" x14ac:dyDescent="0.25">
      <c r="B131" s="3">
        <f t="shared" si="18"/>
        <v>128</v>
      </c>
      <c r="C131" s="8" t="s">
        <v>9</v>
      </c>
      <c r="D131" s="5" t="s">
        <v>25</v>
      </c>
      <c r="E131" s="5" t="s">
        <v>14</v>
      </c>
      <c r="G131" s="46">
        <f t="shared" si="13"/>
        <v>7096604195528.3418</v>
      </c>
      <c r="H131" s="6"/>
      <c r="J131" s="3">
        <f t="shared" si="19"/>
        <v>128</v>
      </c>
      <c r="K131" s="8" t="s">
        <v>9</v>
      </c>
      <c r="L131" s="5" t="s">
        <v>25</v>
      </c>
      <c r="M131" s="5" t="s">
        <v>14</v>
      </c>
      <c r="N131" s="11">
        <v>19.53</v>
      </c>
      <c r="O131" s="51">
        <f t="shared" si="14"/>
        <v>66423.071674975989</v>
      </c>
      <c r="P131">
        <f t="shared" ref="P131:P132" si="22">O131/$P$11</f>
        <v>1584.589727888889</v>
      </c>
    </row>
    <row r="132" spans="2:16" x14ac:dyDescent="0.25">
      <c r="B132" s="3">
        <f t="shared" si="18"/>
        <v>129</v>
      </c>
      <c r="C132" s="8" t="s">
        <v>9</v>
      </c>
      <c r="D132" s="5" t="s">
        <v>25</v>
      </c>
      <c r="E132" s="5" t="s">
        <v>14</v>
      </c>
      <c r="F132" s="11"/>
      <c r="G132" s="46">
        <f t="shared" si="13"/>
        <v>7096604195528.3418</v>
      </c>
      <c r="H132" s="6"/>
      <c r="J132" s="3">
        <f t="shared" si="19"/>
        <v>129</v>
      </c>
      <c r="K132" s="8" t="s">
        <v>9</v>
      </c>
      <c r="L132" s="5" t="s">
        <v>25</v>
      </c>
      <c r="M132" s="5" t="s">
        <v>14</v>
      </c>
      <c r="N132" s="11">
        <v>20.260000000000002</v>
      </c>
      <c r="O132" s="51">
        <f t="shared" si="14"/>
        <v>42631.658201591948</v>
      </c>
      <c r="P132">
        <f t="shared" si="22"/>
        <v>1017.0214349566534</v>
      </c>
    </row>
    <row r="133" spans="2:16" x14ac:dyDescent="0.25">
      <c r="B133" s="3">
        <f t="shared" si="18"/>
        <v>130</v>
      </c>
      <c r="C133" s="9" t="s">
        <v>10</v>
      </c>
      <c r="D133" s="5" t="s">
        <v>25</v>
      </c>
      <c r="E133" s="5" t="s">
        <v>14</v>
      </c>
      <c r="F133" s="11" t="s">
        <v>32</v>
      </c>
      <c r="G133" s="46" t="e">
        <f t="shared" ref="G133:G183" si="23">10^((F133-41.284)/(-3.2125))</f>
        <v>#VALUE!</v>
      </c>
      <c r="H133" s="6"/>
      <c r="J133" s="3">
        <f t="shared" si="19"/>
        <v>130</v>
      </c>
      <c r="K133" s="9" t="s">
        <v>10</v>
      </c>
      <c r="L133" s="5" t="s">
        <v>25</v>
      </c>
      <c r="M133" s="5" t="s">
        <v>14</v>
      </c>
      <c r="N133" s="11">
        <v>36.369999999999997</v>
      </c>
      <c r="O133" s="51">
        <f t="shared" si="14"/>
        <v>2.3968082658030339</v>
      </c>
      <c r="P133" s="6"/>
    </row>
    <row r="134" spans="2:16" x14ac:dyDescent="0.25">
      <c r="B134" s="3">
        <f t="shared" si="18"/>
        <v>131</v>
      </c>
      <c r="C134" s="9" t="s">
        <v>10</v>
      </c>
      <c r="D134" s="5" t="s">
        <v>25</v>
      </c>
      <c r="E134" s="5" t="s">
        <v>14</v>
      </c>
      <c r="F134" s="11">
        <v>35.82</v>
      </c>
      <c r="G134" s="46">
        <f t="shared" si="23"/>
        <v>50.217609026263673</v>
      </c>
      <c r="H134" s="6"/>
      <c r="J134" s="3">
        <f t="shared" si="19"/>
        <v>131</v>
      </c>
      <c r="K134" s="9" t="s">
        <v>10</v>
      </c>
      <c r="L134" s="5" t="s">
        <v>25</v>
      </c>
      <c r="M134" s="5" t="s">
        <v>14</v>
      </c>
      <c r="N134" s="11">
        <v>36.01</v>
      </c>
      <c r="O134" s="51">
        <f t="shared" si="14"/>
        <v>2.9826862459615575</v>
      </c>
      <c r="P134" s="6"/>
    </row>
    <row r="135" spans="2:16" x14ac:dyDescent="0.25">
      <c r="B135" s="3">
        <f t="shared" si="18"/>
        <v>132</v>
      </c>
      <c r="C135" s="9" t="s">
        <v>10</v>
      </c>
      <c r="D135" s="5" t="s">
        <v>25</v>
      </c>
      <c r="E135" s="5" t="s">
        <v>14</v>
      </c>
      <c r="F135" s="11" t="s">
        <v>32</v>
      </c>
      <c r="G135" s="46" t="e">
        <f t="shared" si="23"/>
        <v>#VALUE!</v>
      </c>
      <c r="H135" s="6"/>
      <c r="J135" s="3">
        <f t="shared" si="19"/>
        <v>132</v>
      </c>
      <c r="K135" s="9" t="s">
        <v>10</v>
      </c>
      <c r="L135" s="5" t="s">
        <v>25</v>
      </c>
      <c r="M135" s="5" t="s">
        <v>14</v>
      </c>
      <c r="N135" s="11">
        <v>36.21</v>
      </c>
      <c r="O135" s="51">
        <f t="shared" si="14"/>
        <v>2.6414602761529622</v>
      </c>
      <c r="P135" s="6"/>
    </row>
    <row r="136" spans="2:16" x14ac:dyDescent="0.25">
      <c r="B136" s="3">
        <f t="shared" si="18"/>
        <v>133</v>
      </c>
      <c r="C136" s="26" t="s">
        <v>23</v>
      </c>
      <c r="D136" s="5" t="s">
        <v>25</v>
      </c>
      <c r="E136" s="5" t="s">
        <v>14</v>
      </c>
      <c r="F136" s="11" t="s">
        <v>32</v>
      </c>
      <c r="G136" s="46" t="e">
        <f t="shared" si="23"/>
        <v>#VALUE!</v>
      </c>
      <c r="H136" s="6"/>
      <c r="J136" s="3">
        <f t="shared" si="19"/>
        <v>133</v>
      </c>
      <c r="K136" s="26" t="s">
        <v>23</v>
      </c>
      <c r="L136" s="5" t="s">
        <v>25</v>
      </c>
      <c r="M136" s="5" t="s">
        <v>14</v>
      </c>
      <c r="N136" s="11"/>
      <c r="O136" s="51">
        <f t="shared" si="14"/>
        <v>9433514599.7671165</v>
      </c>
      <c r="P136" s="6"/>
    </row>
    <row r="137" spans="2:16" x14ac:dyDescent="0.25">
      <c r="B137" s="3">
        <f t="shared" si="18"/>
        <v>134</v>
      </c>
      <c r="C137" s="26" t="s">
        <v>23</v>
      </c>
      <c r="D137" s="5" t="s">
        <v>25</v>
      </c>
      <c r="E137" s="5" t="s">
        <v>14</v>
      </c>
      <c r="F137" s="11" t="s">
        <v>32</v>
      </c>
      <c r="G137" s="46" t="e">
        <f t="shared" si="23"/>
        <v>#VALUE!</v>
      </c>
      <c r="H137" s="6"/>
      <c r="J137" s="3">
        <f t="shared" si="19"/>
        <v>134</v>
      </c>
      <c r="K137" s="26" t="s">
        <v>23</v>
      </c>
      <c r="L137" s="5" t="s">
        <v>25</v>
      </c>
      <c r="M137" s="5" t="s">
        <v>14</v>
      </c>
      <c r="N137" s="11"/>
      <c r="O137" s="51">
        <f t="shared" si="14"/>
        <v>9433514599.7671165</v>
      </c>
      <c r="P137" s="6"/>
    </row>
    <row r="138" spans="2:16" x14ac:dyDescent="0.25">
      <c r="B138" s="3">
        <f t="shared" si="18"/>
        <v>135</v>
      </c>
      <c r="C138" s="26" t="s">
        <v>23</v>
      </c>
      <c r="D138" s="5" t="s">
        <v>25</v>
      </c>
      <c r="E138" s="5" t="s">
        <v>14</v>
      </c>
      <c r="F138" s="11" t="s">
        <v>32</v>
      </c>
      <c r="G138" s="46" t="e">
        <f t="shared" si="23"/>
        <v>#VALUE!</v>
      </c>
      <c r="H138" s="6"/>
      <c r="J138" s="3">
        <f t="shared" si="19"/>
        <v>135</v>
      </c>
      <c r="K138" s="26" t="s">
        <v>23</v>
      </c>
      <c r="L138" s="5" t="s">
        <v>25</v>
      </c>
      <c r="M138" s="5" t="s">
        <v>14</v>
      </c>
      <c r="N138" s="11"/>
      <c r="O138" s="51">
        <f t="shared" si="14"/>
        <v>9433514599.7671165</v>
      </c>
      <c r="P138" s="6"/>
    </row>
    <row r="139" spans="2:16" x14ac:dyDescent="0.25">
      <c r="B139" s="3">
        <f t="shared" si="18"/>
        <v>136</v>
      </c>
      <c r="C139" s="4" t="s">
        <v>6</v>
      </c>
      <c r="D139" s="23" t="s">
        <v>20</v>
      </c>
      <c r="E139" s="5" t="s">
        <v>14</v>
      </c>
      <c r="F139" s="15">
        <v>29.21</v>
      </c>
      <c r="G139" s="46">
        <f t="shared" si="23"/>
        <v>5733.8137236359644</v>
      </c>
      <c r="H139">
        <f>G139/H$20</f>
        <v>334.59050983245572</v>
      </c>
      <c r="J139" s="3">
        <f t="shared" si="19"/>
        <v>136</v>
      </c>
      <c r="K139" s="4" t="s">
        <v>6</v>
      </c>
      <c r="L139" s="23" t="s">
        <v>20</v>
      </c>
      <c r="M139" s="5" t="s">
        <v>14</v>
      </c>
      <c r="N139" s="11"/>
      <c r="O139" s="51">
        <f t="shared" ref="O139:O183" si="24">10^((N139-37.809)/(-3.7905))</f>
        <v>9433514599.7671165</v>
      </c>
      <c r="P139" s="6"/>
    </row>
    <row r="140" spans="2:16" x14ac:dyDescent="0.25">
      <c r="B140" s="3">
        <f t="shared" si="18"/>
        <v>137</v>
      </c>
      <c r="C140" s="4" t="s">
        <v>6</v>
      </c>
      <c r="D140" s="23" t="s">
        <v>20</v>
      </c>
      <c r="E140" s="5" t="s">
        <v>14</v>
      </c>
      <c r="F140" s="15">
        <v>26.91</v>
      </c>
      <c r="G140" s="46">
        <f t="shared" si="23"/>
        <v>29812.396398218843</v>
      </c>
      <c r="H140">
        <f t="shared" ref="H140:H141" si="25">G140/H$20</f>
        <v>1739.6702074726506</v>
      </c>
      <c r="J140" s="3">
        <f t="shared" si="19"/>
        <v>137</v>
      </c>
      <c r="K140" s="4" t="s">
        <v>6</v>
      </c>
      <c r="L140" s="23" t="s">
        <v>20</v>
      </c>
      <c r="M140" s="5" t="s">
        <v>14</v>
      </c>
      <c r="N140" s="11"/>
      <c r="O140" s="51">
        <f t="shared" si="24"/>
        <v>9433514599.7671165</v>
      </c>
      <c r="P140" s="6"/>
    </row>
    <row r="141" spans="2:16" x14ac:dyDescent="0.25">
      <c r="B141" s="3">
        <f t="shared" si="18"/>
        <v>138</v>
      </c>
      <c r="C141" s="4" t="s">
        <v>6</v>
      </c>
      <c r="D141" s="23" t="s">
        <v>20</v>
      </c>
      <c r="E141" s="5" t="s">
        <v>14</v>
      </c>
      <c r="F141" s="15">
        <v>26.48</v>
      </c>
      <c r="G141" s="46">
        <f t="shared" si="23"/>
        <v>40574.112331699507</v>
      </c>
      <c r="H141">
        <f t="shared" si="25"/>
        <v>2367.6585228258768</v>
      </c>
      <c r="J141" s="3">
        <f t="shared" si="19"/>
        <v>138</v>
      </c>
      <c r="K141" s="4" t="s">
        <v>6</v>
      </c>
      <c r="L141" s="23" t="s">
        <v>20</v>
      </c>
      <c r="M141" s="5" t="s">
        <v>14</v>
      </c>
      <c r="N141" s="11"/>
      <c r="O141" s="51">
        <f t="shared" si="24"/>
        <v>9433514599.7671165</v>
      </c>
      <c r="P141" s="6"/>
    </row>
    <row r="142" spans="2:16" x14ac:dyDescent="0.25">
      <c r="B142" s="3">
        <f t="shared" si="18"/>
        <v>139</v>
      </c>
      <c r="C142" s="7" t="s">
        <v>8</v>
      </c>
      <c r="D142" s="23" t="s">
        <v>20</v>
      </c>
      <c r="E142" s="5" t="s">
        <v>14</v>
      </c>
      <c r="F142" s="15">
        <v>20.41</v>
      </c>
      <c r="G142" s="46">
        <f t="shared" si="23"/>
        <v>3145887.5209345385</v>
      </c>
      <c r="H142">
        <f>G142/H$23</f>
        <v>45.398431699852253</v>
      </c>
      <c r="J142" s="3">
        <f t="shared" si="19"/>
        <v>139</v>
      </c>
      <c r="K142" s="7" t="s">
        <v>8</v>
      </c>
      <c r="L142" s="23" t="s">
        <v>20</v>
      </c>
      <c r="M142" s="5" t="s">
        <v>14</v>
      </c>
      <c r="N142" s="11"/>
      <c r="O142" s="51">
        <f t="shared" si="24"/>
        <v>9433514599.7671165</v>
      </c>
      <c r="P142" s="6"/>
    </row>
    <row r="143" spans="2:16" x14ac:dyDescent="0.25">
      <c r="B143" s="3">
        <f t="shared" si="18"/>
        <v>140</v>
      </c>
      <c r="C143" s="7" t="s">
        <v>8</v>
      </c>
      <c r="D143" s="23" t="s">
        <v>20</v>
      </c>
      <c r="E143" s="5" t="s">
        <v>14</v>
      </c>
      <c r="F143" s="11">
        <v>21.16</v>
      </c>
      <c r="G143" s="46">
        <f t="shared" si="23"/>
        <v>1837723.4437550118</v>
      </c>
      <c r="H143">
        <f>G143/H$23</f>
        <v>26.520262307326544</v>
      </c>
      <c r="J143" s="3">
        <f t="shared" si="19"/>
        <v>140</v>
      </c>
      <c r="K143" s="7" t="s">
        <v>8</v>
      </c>
      <c r="L143" s="23" t="s">
        <v>20</v>
      </c>
      <c r="M143" s="5" t="s">
        <v>14</v>
      </c>
      <c r="N143" s="11"/>
      <c r="O143" s="51">
        <f t="shared" si="24"/>
        <v>9433514599.7671165</v>
      </c>
      <c r="P143" s="6"/>
    </row>
    <row r="144" spans="2:16" x14ac:dyDescent="0.25">
      <c r="B144" s="3">
        <f t="shared" si="18"/>
        <v>141</v>
      </c>
      <c r="C144" s="7" t="s">
        <v>8</v>
      </c>
      <c r="D144" s="23" t="s">
        <v>20</v>
      </c>
      <c r="E144" s="5" t="s">
        <v>14</v>
      </c>
      <c r="F144" s="11">
        <v>20.27</v>
      </c>
      <c r="G144" s="46">
        <f t="shared" si="23"/>
        <v>3477946.9811060783</v>
      </c>
      <c r="H144">
        <f>G144/H$23</f>
        <v>50.190395373877443</v>
      </c>
      <c r="J144" s="3">
        <f t="shared" si="19"/>
        <v>141</v>
      </c>
      <c r="K144" s="7" t="s">
        <v>8</v>
      </c>
      <c r="L144" s="23" t="s">
        <v>20</v>
      </c>
      <c r="M144" s="5" t="s">
        <v>14</v>
      </c>
      <c r="N144" s="11"/>
      <c r="O144" s="51">
        <f t="shared" si="24"/>
        <v>9433514599.7671165</v>
      </c>
      <c r="P144" s="6"/>
    </row>
    <row r="145" spans="2:16" x14ac:dyDescent="0.25">
      <c r="B145" s="3">
        <f t="shared" si="18"/>
        <v>142</v>
      </c>
      <c r="C145" s="8" t="s">
        <v>9</v>
      </c>
      <c r="D145" s="23" t="s">
        <v>20</v>
      </c>
      <c r="E145" s="5" t="s">
        <v>14</v>
      </c>
      <c r="F145" s="11"/>
      <c r="G145" s="46">
        <f t="shared" si="23"/>
        <v>7096604195528.3418</v>
      </c>
      <c r="H145" s="6"/>
      <c r="J145" s="3">
        <f t="shared" si="19"/>
        <v>142</v>
      </c>
      <c r="K145" s="8" t="s">
        <v>9</v>
      </c>
      <c r="L145" s="23" t="s">
        <v>20</v>
      </c>
      <c r="M145" s="5" t="s">
        <v>14</v>
      </c>
      <c r="N145" s="67">
        <v>19.621260222962999</v>
      </c>
      <c r="O145" s="51">
        <f t="shared" si="24"/>
        <v>62840.975345268365</v>
      </c>
      <c r="P145" s="70">
        <f>O145/$U$26</f>
        <v>116.46360161178896</v>
      </c>
    </row>
    <row r="146" spans="2:16" x14ac:dyDescent="0.25">
      <c r="B146" s="3">
        <f t="shared" si="18"/>
        <v>143</v>
      </c>
      <c r="C146" s="8" t="s">
        <v>9</v>
      </c>
      <c r="D146" s="23" t="s">
        <v>20</v>
      </c>
      <c r="E146" s="5" t="s">
        <v>14</v>
      </c>
      <c r="F146" s="11"/>
      <c r="G146" s="46">
        <f t="shared" si="23"/>
        <v>7096604195528.3418</v>
      </c>
      <c r="H146" s="6"/>
      <c r="J146" s="3">
        <f t="shared" si="19"/>
        <v>143</v>
      </c>
      <c r="K146" s="8" t="s">
        <v>9</v>
      </c>
      <c r="L146" s="23" t="s">
        <v>20</v>
      </c>
      <c r="M146" s="5" t="s">
        <v>14</v>
      </c>
      <c r="N146" s="67">
        <v>22.617375017911399</v>
      </c>
      <c r="O146" s="51">
        <f t="shared" si="24"/>
        <v>10181.589585789932</v>
      </c>
      <c r="P146" s="70">
        <f>O146/$U$26</f>
        <v>18.869608353134229</v>
      </c>
    </row>
    <row r="147" spans="2:16" x14ac:dyDescent="0.25">
      <c r="B147" s="3">
        <f t="shared" si="18"/>
        <v>144</v>
      </c>
      <c r="C147" s="8" t="s">
        <v>9</v>
      </c>
      <c r="D147" s="23" t="s">
        <v>20</v>
      </c>
      <c r="E147" s="5" t="s">
        <v>14</v>
      </c>
      <c r="F147" s="11"/>
      <c r="G147" s="46">
        <f t="shared" si="23"/>
        <v>7096604195528.3418</v>
      </c>
      <c r="H147" s="6"/>
      <c r="J147" s="3">
        <f t="shared" si="19"/>
        <v>144</v>
      </c>
      <c r="K147" s="8" t="s">
        <v>9</v>
      </c>
      <c r="L147" s="23" t="s">
        <v>20</v>
      </c>
      <c r="M147" s="5" t="s">
        <v>14</v>
      </c>
      <c r="N147" s="67">
        <v>22.342489750913199</v>
      </c>
      <c r="O147" s="51">
        <f t="shared" si="24"/>
        <v>12031.924937457447</v>
      </c>
      <c r="P147" s="70">
        <f>O147/$U$26</f>
        <v>22.298847286183996</v>
      </c>
    </row>
    <row r="148" spans="2:16" x14ac:dyDescent="0.25">
      <c r="B148" s="3">
        <f t="shared" si="18"/>
        <v>145</v>
      </c>
      <c r="C148" s="9" t="s">
        <v>10</v>
      </c>
      <c r="D148" s="23" t="s">
        <v>20</v>
      </c>
      <c r="E148" s="5" t="s">
        <v>14</v>
      </c>
      <c r="F148" s="11" t="s">
        <v>32</v>
      </c>
      <c r="G148" s="46" t="e">
        <f t="shared" si="23"/>
        <v>#VALUE!</v>
      </c>
      <c r="H148" s="6"/>
      <c r="J148" s="3">
        <f t="shared" si="19"/>
        <v>145</v>
      </c>
      <c r="K148" s="9" t="s">
        <v>10</v>
      </c>
      <c r="L148" s="23" t="s">
        <v>20</v>
      </c>
      <c r="M148" s="5" t="s">
        <v>14</v>
      </c>
      <c r="N148" s="66"/>
      <c r="O148" s="51">
        <f t="shared" si="24"/>
        <v>9433514599.7671165</v>
      </c>
      <c r="P148" s="6"/>
    </row>
    <row r="149" spans="2:16" x14ac:dyDescent="0.25">
      <c r="B149" s="3">
        <f t="shared" si="18"/>
        <v>146</v>
      </c>
      <c r="C149" s="9" t="s">
        <v>10</v>
      </c>
      <c r="D149" s="23" t="s">
        <v>20</v>
      </c>
      <c r="E149" s="5" t="s">
        <v>14</v>
      </c>
      <c r="F149" s="11">
        <v>34.950000000000003</v>
      </c>
      <c r="G149" s="46">
        <f t="shared" si="23"/>
        <v>93.685666704919953</v>
      </c>
      <c r="H149" s="6"/>
      <c r="J149" s="3">
        <f t="shared" si="19"/>
        <v>146</v>
      </c>
      <c r="K149" s="9" t="s">
        <v>10</v>
      </c>
      <c r="L149" s="23" t="s">
        <v>20</v>
      </c>
      <c r="M149" s="5" t="s">
        <v>14</v>
      </c>
      <c r="N149" s="67">
        <v>0</v>
      </c>
      <c r="O149" s="51">
        <f t="shared" si="24"/>
        <v>9433514599.7671165</v>
      </c>
      <c r="P149" s="6"/>
    </row>
    <row r="150" spans="2:16" x14ac:dyDescent="0.25">
      <c r="B150" s="3">
        <f t="shared" si="18"/>
        <v>147</v>
      </c>
      <c r="C150" s="9" t="s">
        <v>10</v>
      </c>
      <c r="D150" s="23" t="s">
        <v>20</v>
      </c>
      <c r="E150" s="5" t="s">
        <v>14</v>
      </c>
      <c r="F150" s="11" t="s">
        <v>32</v>
      </c>
      <c r="G150" s="46" t="e">
        <f t="shared" si="23"/>
        <v>#VALUE!</v>
      </c>
      <c r="H150" s="6"/>
      <c r="J150" s="3">
        <f t="shared" si="19"/>
        <v>147</v>
      </c>
      <c r="K150" s="9" t="s">
        <v>10</v>
      </c>
      <c r="L150" s="23" t="s">
        <v>20</v>
      </c>
      <c r="M150" s="5" t="s">
        <v>14</v>
      </c>
      <c r="N150" s="67">
        <v>0</v>
      </c>
      <c r="O150" s="51">
        <f t="shared" si="24"/>
        <v>9433514599.7671165</v>
      </c>
      <c r="P150" s="6"/>
    </row>
    <row r="151" spans="2:16" x14ac:dyDescent="0.25">
      <c r="B151" s="3">
        <f t="shared" si="18"/>
        <v>148</v>
      </c>
      <c r="C151" s="26" t="s">
        <v>23</v>
      </c>
      <c r="D151" s="23" t="s">
        <v>20</v>
      </c>
      <c r="E151" s="5" t="s">
        <v>14</v>
      </c>
      <c r="F151" s="11"/>
      <c r="G151" s="46">
        <f t="shared" si="23"/>
        <v>7096604195528.3418</v>
      </c>
      <c r="H151" s="6"/>
      <c r="J151" s="3">
        <f t="shared" si="19"/>
        <v>148</v>
      </c>
      <c r="K151" s="26" t="s">
        <v>23</v>
      </c>
      <c r="L151" s="23" t="s">
        <v>20</v>
      </c>
      <c r="M151" s="5" t="s">
        <v>14</v>
      </c>
      <c r="N151" s="11"/>
      <c r="O151" s="51">
        <f t="shared" si="24"/>
        <v>9433514599.7671165</v>
      </c>
      <c r="P151" s="6"/>
    </row>
    <row r="152" spans="2:16" x14ac:dyDescent="0.25">
      <c r="B152" s="3">
        <f t="shared" si="18"/>
        <v>149</v>
      </c>
      <c r="C152" s="26" t="s">
        <v>23</v>
      </c>
      <c r="D152" s="23" t="s">
        <v>20</v>
      </c>
      <c r="E152" s="5" t="s">
        <v>14</v>
      </c>
      <c r="F152" s="11"/>
      <c r="G152" s="46">
        <f t="shared" si="23"/>
        <v>7096604195528.3418</v>
      </c>
      <c r="H152" s="6"/>
      <c r="J152" s="3">
        <f t="shared" si="19"/>
        <v>149</v>
      </c>
      <c r="K152" s="26" t="s">
        <v>23</v>
      </c>
      <c r="L152" s="23" t="s">
        <v>20</v>
      </c>
      <c r="M152" s="5" t="s">
        <v>14</v>
      </c>
      <c r="N152" s="11"/>
      <c r="O152" s="51">
        <f t="shared" si="24"/>
        <v>9433514599.7671165</v>
      </c>
      <c r="P152" s="6"/>
    </row>
    <row r="153" spans="2:16" ht="15.75" thickBot="1" x14ac:dyDescent="0.3">
      <c r="B153" s="27">
        <f t="shared" si="18"/>
        <v>150</v>
      </c>
      <c r="C153" s="28" t="s">
        <v>23</v>
      </c>
      <c r="D153" s="37" t="s">
        <v>20</v>
      </c>
      <c r="E153" s="27" t="s">
        <v>14</v>
      </c>
      <c r="F153" s="11"/>
      <c r="G153" s="46">
        <f t="shared" si="23"/>
        <v>7096604195528.3418</v>
      </c>
      <c r="H153" s="6"/>
      <c r="J153" s="27">
        <f t="shared" si="19"/>
        <v>150</v>
      </c>
      <c r="K153" s="28" t="s">
        <v>23</v>
      </c>
      <c r="L153" s="37" t="s">
        <v>20</v>
      </c>
      <c r="M153" s="27" t="s">
        <v>14</v>
      </c>
      <c r="N153" s="11"/>
      <c r="O153" s="51">
        <f t="shared" si="24"/>
        <v>9433514599.7671165</v>
      </c>
      <c r="P153" s="6"/>
    </row>
    <row r="154" spans="2:16" x14ac:dyDescent="0.25">
      <c r="B154" s="3">
        <f t="shared" si="18"/>
        <v>151</v>
      </c>
      <c r="C154" s="4" t="s">
        <v>6</v>
      </c>
      <c r="D154" s="5" t="s">
        <v>25</v>
      </c>
      <c r="E154" s="5" t="s">
        <v>15</v>
      </c>
      <c r="F154" s="11">
        <v>27.52</v>
      </c>
      <c r="G154" s="46">
        <f t="shared" si="23"/>
        <v>19253.674201159574</v>
      </c>
      <c r="H154">
        <f>G154/H$5</f>
        <v>581.79559742794117</v>
      </c>
      <c r="J154" s="3">
        <f t="shared" si="19"/>
        <v>151</v>
      </c>
      <c r="K154" s="4" t="s">
        <v>6</v>
      </c>
      <c r="L154" s="5" t="s">
        <v>25</v>
      </c>
      <c r="M154" s="5" t="s">
        <v>15</v>
      </c>
      <c r="N154" s="11"/>
      <c r="O154" s="51">
        <f t="shared" si="24"/>
        <v>9433514599.7671165</v>
      </c>
      <c r="P154" s="6"/>
    </row>
    <row r="155" spans="2:16" x14ac:dyDescent="0.25">
      <c r="B155" s="3">
        <f t="shared" si="18"/>
        <v>152</v>
      </c>
      <c r="C155" s="4" t="s">
        <v>6</v>
      </c>
      <c r="D155" s="5" t="s">
        <v>25</v>
      </c>
      <c r="E155" s="5" t="s">
        <v>15</v>
      </c>
      <c r="F155" s="11">
        <v>21.53</v>
      </c>
      <c r="G155" s="46">
        <f t="shared" si="23"/>
        <v>1409629.7548319935</v>
      </c>
      <c r="H155">
        <f>G155/H$5</f>
        <v>42595.318524465816</v>
      </c>
      <c r="J155" s="3">
        <f t="shared" si="19"/>
        <v>152</v>
      </c>
      <c r="K155" s="4" t="s">
        <v>6</v>
      </c>
      <c r="L155" s="5" t="s">
        <v>25</v>
      </c>
      <c r="M155" s="5" t="s">
        <v>15</v>
      </c>
      <c r="N155" s="11"/>
      <c r="O155" s="51">
        <f t="shared" si="24"/>
        <v>9433514599.7671165</v>
      </c>
      <c r="P155" s="6"/>
    </row>
    <row r="156" spans="2:16" x14ac:dyDescent="0.25">
      <c r="B156" s="3">
        <f t="shared" si="18"/>
        <v>153</v>
      </c>
      <c r="C156" s="4" t="s">
        <v>6</v>
      </c>
      <c r="D156" s="5" t="s">
        <v>25</v>
      </c>
      <c r="E156" s="5" t="s">
        <v>15</v>
      </c>
      <c r="F156" s="11">
        <v>22.8</v>
      </c>
      <c r="G156" s="46">
        <f t="shared" si="23"/>
        <v>567249.75772280665</v>
      </c>
      <c r="H156">
        <f>G156/H$5</f>
        <v>17140.80171073629</v>
      </c>
      <c r="J156" s="3">
        <f t="shared" si="19"/>
        <v>153</v>
      </c>
      <c r="K156" s="4" t="s">
        <v>6</v>
      </c>
      <c r="L156" s="5" t="s">
        <v>25</v>
      </c>
      <c r="M156" s="5" t="s">
        <v>15</v>
      </c>
      <c r="N156" s="11"/>
      <c r="O156" s="51">
        <f t="shared" si="24"/>
        <v>9433514599.7671165</v>
      </c>
      <c r="P156" s="6"/>
    </row>
    <row r="157" spans="2:16" x14ac:dyDescent="0.25">
      <c r="B157" s="3">
        <f t="shared" si="18"/>
        <v>154</v>
      </c>
      <c r="C157" s="7" t="s">
        <v>8</v>
      </c>
      <c r="D157" s="5" t="s">
        <v>25</v>
      </c>
      <c r="E157" s="5" t="s">
        <v>15</v>
      </c>
      <c r="F157" s="11">
        <v>17.43</v>
      </c>
      <c r="G157" s="46">
        <f t="shared" si="23"/>
        <v>26629907.003470931</v>
      </c>
      <c r="H157">
        <f>G157/H$8</f>
        <v>813.1249077844908</v>
      </c>
      <c r="J157" s="3">
        <f t="shared" si="19"/>
        <v>154</v>
      </c>
      <c r="K157" s="7" t="s">
        <v>8</v>
      </c>
      <c r="L157" s="5" t="s">
        <v>25</v>
      </c>
      <c r="M157" s="5" t="s">
        <v>15</v>
      </c>
      <c r="N157" s="11"/>
      <c r="O157" s="51">
        <f t="shared" si="24"/>
        <v>9433514599.7671165</v>
      </c>
      <c r="P157" s="6"/>
    </row>
    <row r="158" spans="2:16" x14ac:dyDescent="0.25">
      <c r="B158" s="3">
        <f t="shared" si="18"/>
        <v>155</v>
      </c>
      <c r="C158" s="7" t="s">
        <v>8</v>
      </c>
      <c r="D158" s="5" t="s">
        <v>25</v>
      </c>
      <c r="E158" s="5" t="s">
        <v>15</v>
      </c>
      <c r="F158" s="11">
        <v>17.47</v>
      </c>
      <c r="G158" s="46">
        <f t="shared" si="23"/>
        <v>25877259.913507693</v>
      </c>
      <c r="H158">
        <f t="shared" ref="H158:H159" si="26">G158/H$8</f>
        <v>790.14337444526973</v>
      </c>
      <c r="J158" s="3">
        <f t="shared" si="19"/>
        <v>155</v>
      </c>
      <c r="K158" s="7" t="s">
        <v>8</v>
      </c>
      <c r="L158" s="5" t="s">
        <v>25</v>
      </c>
      <c r="M158" s="5" t="s">
        <v>15</v>
      </c>
      <c r="N158" s="11"/>
      <c r="O158" s="51">
        <f t="shared" si="24"/>
        <v>9433514599.7671165</v>
      </c>
      <c r="P158" s="6"/>
    </row>
    <row r="159" spans="2:16" x14ac:dyDescent="0.25">
      <c r="B159" s="3">
        <f t="shared" si="18"/>
        <v>156</v>
      </c>
      <c r="C159" s="7" t="s">
        <v>8</v>
      </c>
      <c r="D159" s="5" t="s">
        <v>25</v>
      </c>
      <c r="E159" s="5" t="s">
        <v>15</v>
      </c>
      <c r="F159" s="11">
        <v>18.8</v>
      </c>
      <c r="G159" s="46">
        <f t="shared" si="23"/>
        <v>9974944.91020732</v>
      </c>
      <c r="H159">
        <f t="shared" si="26"/>
        <v>304.5777125399099</v>
      </c>
      <c r="J159" s="3">
        <f t="shared" si="19"/>
        <v>156</v>
      </c>
      <c r="K159" s="7" t="s">
        <v>8</v>
      </c>
      <c r="L159" s="5" t="s">
        <v>25</v>
      </c>
      <c r="M159" s="5" t="s">
        <v>15</v>
      </c>
      <c r="N159" s="11"/>
      <c r="O159" s="51">
        <f t="shared" si="24"/>
        <v>9433514599.7671165</v>
      </c>
      <c r="P159" s="6"/>
    </row>
    <row r="160" spans="2:16" x14ac:dyDescent="0.25">
      <c r="B160" s="3">
        <f t="shared" si="18"/>
        <v>157</v>
      </c>
      <c r="C160" s="8" t="s">
        <v>9</v>
      </c>
      <c r="D160" s="5" t="s">
        <v>25</v>
      </c>
      <c r="E160" s="5" t="s">
        <v>15</v>
      </c>
      <c r="G160" s="46">
        <f t="shared" si="23"/>
        <v>7096604195528.3418</v>
      </c>
      <c r="H160" s="6"/>
      <c r="J160" s="3">
        <f t="shared" si="19"/>
        <v>157</v>
      </c>
      <c r="K160" s="8" t="s">
        <v>9</v>
      </c>
      <c r="L160" s="5" t="s">
        <v>25</v>
      </c>
      <c r="M160" s="5" t="s">
        <v>15</v>
      </c>
      <c r="N160" s="11">
        <v>19.05</v>
      </c>
      <c r="O160" s="51">
        <f t="shared" si="24"/>
        <v>88910.14646643179</v>
      </c>
      <c r="P160">
        <f>O160/$P$11</f>
        <v>2121.0416989625819</v>
      </c>
    </row>
    <row r="161" spans="2:16" x14ac:dyDescent="0.25">
      <c r="B161" s="3">
        <f t="shared" si="18"/>
        <v>158</v>
      </c>
      <c r="C161" s="8" t="s">
        <v>9</v>
      </c>
      <c r="D161" s="5" t="s">
        <v>25</v>
      </c>
      <c r="E161" s="5" t="s">
        <v>15</v>
      </c>
      <c r="G161" s="46">
        <f t="shared" si="23"/>
        <v>7096604195528.3418</v>
      </c>
      <c r="H161" s="6"/>
      <c r="J161" s="3">
        <f t="shared" si="19"/>
        <v>158</v>
      </c>
      <c r="K161" s="8" t="s">
        <v>9</v>
      </c>
      <c r="L161" s="5" t="s">
        <v>25</v>
      </c>
      <c r="M161" s="5" t="s">
        <v>15</v>
      </c>
      <c r="N161" s="11">
        <v>19.809999999999999</v>
      </c>
      <c r="O161" s="51">
        <f t="shared" si="24"/>
        <v>56033.799597104029</v>
      </c>
      <c r="P161">
        <f t="shared" ref="P161:P162" si="27">O161/$P$11</f>
        <v>1336.7431077356559</v>
      </c>
    </row>
    <row r="162" spans="2:16" x14ac:dyDescent="0.25">
      <c r="B162" s="3">
        <f t="shared" si="18"/>
        <v>159</v>
      </c>
      <c r="C162" s="8" t="s">
        <v>9</v>
      </c>
      <c r="D162" s="5" t="s">
        <v>25</v>
      </c>
      <c r="E162" s="5" t="s">
        <v>15</v>
      </c>
      <c r="G162" s="46">
        <f t="shared" si="23"/>
        <v>7096604195528.3418</v>
      </c>
      <c r="H162" s="6"/>
      <c r="J162" s="3">
        <f t="shared" si="19"/>
        <v>159</v>
      </c>
      <c r="K162" s="8" t="s">
        <v>9</v>
      </c>
      <c r="L162" s="5" t="s">
        <v>25</v>
      </c>
      <c r="M162" s="5" t="s">
        <v>15</v>
      </c>
      <c r="N162" s="11">
        <v>20.36</v>
      </c>
      <c r="O162" s="51">
        <f t="shared" si="24"/>
        <v>40119.035301187694</v>
      </c>
      <c r="P162">
        <f t="shared" si="27"/>
        <v>957.08026786457287</v>
      </c>
    </row>
    <row r="163" spans="2:16" x14ac:dyDescent="0.25">
      <c r="B163" s="3">
        <f t="shared" si="18"/>
        <v>160</v>
      </c>
      <c r="C163" s="9" t="s">
        <v>10</v>
      </c>
      <c r="D163" s="5" t="s">
        <v>25</v>
      </c>
      <c r="E163" s="5" t="s">
        <v>15</v>
      </c>
      <c r="F163" s="11">
        <v>37.590000000000003</v>
      </c>
      <c r="G163" s="46">
        <f t="shared" si="23"/>
        <v>14.121579277950531</v>
      </c>
      <c r="H163" s="6"/>
      <c r="J163" s="3">
        <f t="shared" si="19"/>
        <v>160</v>
      </c>
      <c r="K163" s="9" t="s">
        <v>10</v>
      </c>
      <c r="L163" s="5" t="s">
        <v>25</v>
      </c>
      <c r="M163" s="5" t="s">
        <v>15</v>
      </c>
      <c r="N163" s="11">
        <v>34.159999999999997</v>
      </c>
      <c r="O163" s="51">
        <f t="shared" si="24"/>
        <v>9.1763470970879091</v>
      </c>
      <c r="P163" s="6"/>
    </row>
    <row r="164" spans="2:16" x14ac:dyDescent="0.25">
      <c r="B164" s="3">
        <f t="shared" si="18"/>
        <v>161</v>
      </c>
      <c r="C164" s="9" t="s">
        <v>10</v>
      </c>
      <c r="D164" s="5" t="s">
        <v>25</v>
      </c>
      <c r="E164" s="5" t="s">
        <v>15</v>
      </c>
      <c r="F164" s="11" t="s">
        <v>32</v>
      </c>
      <c r="G164" s="46" t="e">
        <f t="shared" si="23"/>
        <v>#VALUE!</v>
      </c>
      <c r="H164" s="6"/>
      <c r="J164" s="3">
        <f t="shared" si="19"/>
        <v>161</v>
      </c>
      <c r="K164" s="9" t="s">
        <v>10</v>
      </c>
      <c r="L164" s="5" t="s">
        <v>25</v>
      </c>
      <c r="M164" s="5" t="s">
        <v>15</v>
      </c>
      <c r="N164" s="11">
        <v>36.36</v>
      </c>
      <c r="O164" s="51">
        <f t="shared" si="24"/>
        <v>2.411412279662204</v>
      </c>
      <c r="P164" s="6"/>
    </row>
    <row r="165" spans="2:16" x14ac:dyDescent="0.25">
      <c r="B165" s="3">
        <f t="shared" si="18"/>
        <v>162</v>
      </c>
      <c r="C165" s="9" t="s">
        <v>10</v>
      </c>
      <c r="D165" s="5" t="s">
        <v>25</v>
      </c>
      <c r="E165" s="5" t="s">
        <v>15</v>
      </c>
      <c r="F165" s="11" t="s">
        <v>32</v>
      </c>
      <c r="G165" s="46" t="e">
        <f t="shared" si="23"/>
        <v>#VALUE!</v>
      </c>
      <c r="H165" s="6"/>
      <c r="J165" s="3">
        <f t="shared" si="19"/>
        <v>162</v>
      </c>
      <c r="K165" s="9" t="s">
        <v>10</v>
      </c>
      <c r="L165" s="5" t="s">
        <v>25</v>
      </c>
      <c r="M165" s="5" t="s">
        <v>15</v>
      </c>
      <c r="N165" s="11">
        <v>36.11</v>
      </c>
      <c r="O165" s="51">
        <f t="shared" si="24"/>
        <v>2.8068928078812094</v>
      </c>
      <c r="P165" s="6"/>
    </row>
    <row r="166" spans="2:16" x14ac:dyDescent="0.25">
      <c r="B166" s="3">
        <f t="shared" si="18"/>
        <v>163</v>
      </c>
      <c r="C166" s="26" t="s">
        <v>23</v>
      </c>
      <c r="D166" s="5" t="s">
        <v>25</v>
      </c>
      <c r="E166" s="5" t="s">
        <v>15</v>
      </c>
      <c r="F166" s="11">
        <v>28.36</v>
      </c>
      <c r="G166" s="46">
        <f t="shared" si="23"/>
        <v>10544.719205972002</v>
      </c>
      <c r="H166" s="6"/>
      <c r="J166" s="3">
        <f t="shared" si="19"/>
        <v>163</v>
      </c>
      <c r="K166" s="26" t="s">
        <v>23</v>
      </c>
      <c r="L166" s="5" t="s">
        <v>25</v>
      </c>
      <c r="M166" s="5" t="s">
        <v>15</v>
      </c>
      <c r="N166" s="11"/>
      <c r="O166" s="51">
        <f t="shared" si="24"/>
        <v>9433514599.7671165</v>
      </c>
      <c r="P166" s="6"/>
    </row>
    <row r="167" spans="2:16" x14ac:dyDescent="0.25">
      <c r="B167" s="3">
        <f t="shared" si="18"/>
        <v>164</v>
      </c>
      <c r="C167" s="26" t="s">
        <v>23</v>
      </c>
      <c r="D167" s="5" t="s">
        <v>25</v>
      </c>
      <c r="E167" s="5" t="s">
        <v>15</v>
      </c>
      <c r="F167" s="11" t="s">
        <v>32</v>
      </c>
      <c r="G167" s="46" t="e">
        <f t="shared" si="23"/>
        <v>#VALUE!</v>
      </c>
      <c r="H167" s="6"/>
      <c r="J167" s="3">
        <f t="shared" si="19"/>
        <v>164</v>
      </c>
      <c r="K167" s="26" t="s">
        <v>23</v>
      </c>
      <c r="L167" s="5" t="s">
        <v>25</v>
      </c>
      <c r="M167" s="5" t="s">
        <v>15</v>
      </c>
      <c r="N167" s="11"/>
      <c r="O167" s="51">
        <f t="shared" si="24"/>
        <v>9433514599.7671165</v>
      </c>
      <c r="P167" s="6"/>
    </row>
    <row r="168" spans="2:16" x14ac:dyDescent="0.25">
      <c r="B168" s="3">
        <f t="shared" ref="B168:B180" si="28">B167+1</f>
        <v>165</v>
      </c>
      <c r="C168" s="26" t="s">
        <v>23</v>
      </c>
      <c r="D168" s="5" t="s">
        <v>25</v>
      </c>
      <c r="E168" s="5" t="s">
        <v>15</v>
      </c>
      <c r="F168" s="11" t="s">
        <v>32</v>
      </c>
      <c r="G168" s="46" t="e">
        <f t="shared" si="23"/>
        <v>#VALUE!</v>
      </c>
      <c r="H168" s="6"/>
      <c r="J168" s="3">
        <f t="shared" ref="J168:J180" si="29">J167+1</f>
        <v>165</v>
      </c>
      <c r="K168" s="26" t="s">
        <v>23</v>
      </c>
      <c r="L168" s="5" t="s">
        <v>25</v>
      </c>
      <c r="M168" s="5" t="s">
        <v>15</v>
      </c>
      <c r="N168" s="11"/>
      <c r="O168" s="51">
        <f t="shared" si="24"/>
        <v>9433514599.7671165</v>
      </c>
      <c r="P168" s="6"/>
    </row>
    <row r="169" spans="2:16" x14ac:dyDescent="0.25">
      <c r="B169" s="3">
        <f t="shared" si="28"/>
        <v>166</v>
      </c>
      <c r="C169" s="4" t="s">
        <v>6</v>
      </c>
      <c r="D169" s="23" t="s">
        <v>20</v>
      </c>
      <c r="E169" s="5" t="s">
        <v>15</v>
      </c>
      <c r="F169" s="11">
        <v>33.35</v>
      </c>
      <c r="G169" s="46">
        <f t="shared" si="23"/>
        <v>294.93589169656713</v>
      </c>
      <c r="H169">
        <f>G169/H$20</f>
        <v>17.210665558222388</v>
      </c>
      <c r="J169" s="3">
        <f t="shared" si="29"/>
        <v>166</v>
      </c>
      <c r="K169" s="4" t="s">
        <v>6</v>
      </c>
      <c r="L169" s="23" t="s">
        <v>20</v>
      </c>
      <c r="M169" s="5" t="s">
        <v>15</v>
      </c>
      <c r="N169" s="11"/>
      <c r="O169" s="51">
        <f t="shared" si="24"/>
        <v>9433514599.7671165</v>
      </c>
      <c r="P169" s="6"/>
    </row>
    <row r="170" spans="2:16" x14ac:dyDescent="0.25">
      <c r="B170" s="3">
        <f t="shared" si="28"/>
        <v>167</v>
      </c>
      <c r="C170" s="4" t="s">
        <v>6</v>
      </c>
      <c r="D170" s="23" t="s">
        <v>20</v>
      </c>
      <c r="E170" s="5" t="s">
        <v>15</v>
      </c>
      <c r="F170" s="11">
        <v>27.44</v>
      </c>
      <c r="G170" s="46">
        <f t="shared" si="23"/>
        <v>20389.958526279217</v>
      </c>
      <c r="H170">
        <f t="shared" ref="H170:H171" si="30">G170/H$20</f>
        <v>1189.8340175662695</v>
      </c>
      <c r="J170" s="3">
        <f t="shared" si="29"/>
        <v>167</v>
      </c>
      <c r="K170" s="4" t="s">
        <v>6</v>
      </c>
      <c r="L170" s="23" t="s">
        <v>20</v>
      </c>
      <c r="M170" s="5" t="s">
        <v>15</v>
      </c>
      <c r="N170" s="11"/>
      <c r="O170" s="51">
        <f t="shared" si="24"/>
        <v>9433514599.7671165</v>
      </c>
      <c r="P170" s="6"/>
    </row>
    <row r="171" spans="2:16" x14ac:dyDescent="0.25">
      <c r="B171" s="3">
        <f t="shared" si="28"/>
        <v>168</v>
      </c>
      <c r="C171" s="4" t="s">
        <v>6</v>
      </c>
      <c r="D171" s="23" t="s">
        <v>20</v>
      </c>
      <c r="E171" s="5" t="s">
        <v>15</v>
      </c>
      <c r="F171" s="11">
        <v>29.64</v>
      </c>
      <c r="G171" s="46">
        <f t="shared" si="23"/>
        <v>4212.9998114347482</v>
      </c>
      <c r="H171">
        <f t="shared" si="30"/>
        <v>245.84505579963425</v>
      </c>
      <c r="J171" s="3">
        <f t="shared" si="29"/>
        <v>168</v>
      </c>
      <c r="K171" s="4" t="s">
        <v>6</v>
      </c>
      <c r="L171" s="23" t="s">
        <v>20</v>
      </c>
      <c r="M171" s="5" t="s">
        <v>15</v>
      </c>
      <c r="N171" s="11"/>
      <c r="O171" s="51">
        <f t="shared" si="24"/>
        <v>9433514599.7671165</v>
      </c>
      <c r="P171" s="6"/>
    </row>
    <row r="172" spans="2:16" x14ac:dyDescent="0.25">
      <c r="B172" s="3">
        <f t="shared" si="28"/>
        <v>169</v>
      </c>
      <c r="C172" s="7" t="s">
        <v>8</v>
      </c>
      <c r="D172" s="23" t="s">
        <v>20</v>
      </c>
      <c r="E172" s="5" t="s">
        <v>15</v>
      </c>
      <c r="F172" s="11">
        <v>21.18</v>
      </c>
      <c r="G172" s="46">
        <f t="shared" si="23"/>
        <v>1811567.3080590684</v>
      </c>
      <c r="H172">
        <f>G172/H$23</f>
        <v>26.142802041496186</v>
      </c>
      <c r="J172" s="3">
        <f t="shared" si="29"/>
        <v>169</v>
      </c>
      <c r="K172" s="7" t="s">
        <v>8</v>
      </c>
      <c r="L172" s="23" t="s">
        <v>20</v>
      </c>
      <c r="M172" s="5" t="s">
        <v>15</v>
      </c>
      <c r="N172" s="11"/>
      <c r="O172" s="51">
        <f t="shared" si="24"/>
        <v>9433514599.7671165</v>
      </c>
      <c r="P172" s="6"/>
    </row>
    <row r="173" spans="2:16" x14ac:dyDescent="0.25">
      <c r="B173" s="3">
        <f t="shared" si="28"/>
        <v>170</v>
      </c>
      <c r="C173" s="7" t="s">
        <v>8</v>
      </c>
      <c r="D173" s="23" t="s">
        <v>20</v>
      </c>
      <c r="E173" s="5" t="s">
        <v>15</v>
      </c>
      <c r="F173" s="11">
        <v>21.28</v>
      </c>
      <c r="G173" s="46">
        <f t="shared" si="23"/>
        <v>1686265.9478581254</v>
      </c>
      <c r="H173">
        <f>G173/H$23</f>
        <v>24.334572978909982</v>
      </c>
      <c r="J173" s="3">
        <f t="shared" si="29"/>
        <v>170</v>
      </c>
      <c r="K173" s="7" t="s">
        <v>8</v>
      </c>
      <c r="L173" s="23" t="s">
        <v>20</v>
      </c>
      <c r="M173" s="5" t="s">
        <v>15</v>
      </c>
      <c r="N173" s="11"/>
      <c r="O173" s="51">
        <f t="shared" si="24"/>
        <v>9433514599.7671165</v>
      </c>
      <c r="P173" s="6"/>
    </row>
    <row r="174" spans="2:16" x14ac:dyDescent="0.25">
      <c r="B174" s="3">
        <f t="shared" si="28"/>
        <v>171</v>
      </c>
      <c r="C174" s="7" t="s">
        <v>8</v>
      </c>
      <c r="D174" s="23" t="s">
        <v>20</v>
      </c>
      <c r="E174" s="5" t="s">
        <v>15</v>
      </c>
      <c r="F174" s="11">
        <v>20.45</v>
      </c>
      <c r="G174" s="46">
        <f t="shared" si="23"/>
        <v>3056974.5897825551</v>
      </c>
      <c r="H174">
        <f>G174/H$23</f>
        <v>44.115325547685103</v>
      </c>
      <c r="J174" s="3">
        <f t="shared" si="29"/>
        <v>171</v>
      </c>
      <c r="K174" s="7" t="s">
        <v>8</v>
      </c>
      <c r="L174" s="23" t="s">
        <v>20</v>
      </c>
      <c r="M174" s="5" t="s">
        <v>15</v>
      </c>
      <c r="N174" s="11"/>
      <c r="O174" s="51">
        <f t="shared" si="24"/>
        <v>9433514599.7671165</v>
      </c>
      <c r="P174" s="6"/>
    </row>
    <row r="175" spans="2:16" x14ac:dyDescent="0.25">
      <c r="B175" s="3">
        <f t="shared" si="28"/>
        <v>172</v>
      </c>
      <c r="C175" s="8" t="s">
        <v>9</v>
      </c>
      <c r="D175" s="23" t="s">
        <v>20</v>
      </c>
      <c r="E175" s="5" t="s">
        <v>15</v>
      </c>
      <c r="F175" s="11"/>
      <c r="G175" s="46">
        <f t="shared" si="23"/>
        <v>7096604195528.3418</v>
      </c>
      <c r="H175" s="6"/>
      <c r="J175" s="3">
        <f t="shared" si="29"/>
        <v>172</v>
      </c>
      <c r="K175" s="8" t="s">
        <v>9</v>
      </c>
      <c r="L175" s="23" t="s">
        <v>20</v>
      </c>
      <c r="M175" s="5" t="s">
        <v>15</v>
      </c>
      <c r="N175" s="67">
        <v>19.473752674899401</v>
      </c>
      <c r="O175" s="51">
        <f t="shared" si="24"/>
        <v>68731.841593485035</v>
      </c>
      <c r="P175" s="70">
        <f>O175/$U$26</f>
        <v>127.3811835893306</v>
      </c>
    </row>
    <row r="176" spans="2:16" x14ac:dyDescent="0.25">
      <c r="B176" s="3">
        <f t="shared" si="28"/>
        <v>173</v>
      </c>
      <c r="C176" s="8" t="s">
        <v>9</v>
      </c>
      <c r="D176" s="23" t="s">
        <v>20</v>
      </c>
      <c r="E176" s="5" t="s">
        <v>15</v>
      </c>
      <c r="F176" s="11"/>
      <c r="G176" s="46">
        <f t="shared" si="23"/>
        <v>7096604195528.3418</v>
      </c>
      <c r="H176" s="6"/>
      <c r="J176" s="3">
        <f t="shared" si="29"/>
        <v>173</v>
      </c>
      <c r="K176" s="8" t="s">
        <v>9</v>
      </c>
      <c r="L176" s="23" t="s">
        <v>20</v>
      </c>
      <c r="M176" s="5" t="s">
        <v>15</v>
      </c>
      <c r="N176" s="67">
        <v>22.922756252154201</v>
      </c>
      <c r="O176" s="51">
        <f t="shared" si="24"/>
        <v>8457.6691439563019</v>
      </c>
      <c r="P176" s="70">
        <f>O176/$U$26</f>
        <v>15.674655021410544</v>
      </c>
    </row>
    <row r="177" spans="2:16" x14ac:dyDescent="0.25">
      <c r="B177" s="3">
        <f t="shared" si="28"/>
        <v>174</v>
      </c>
      <c r="C177" s="8" t="s">
        <v>9</v>
      </c>
      <c r="D177" s="23" t="s">
        <v>20</v>
      </c>
      <c r="E177" s="5" t="s">
        <v>15</v>
      </c>
      <c r="F177" s="11"/>
      <c r="G177" s="46">
        <f t="shared" si="23"/>
        <v>7096604195528.3418</v>
      </c>
      <c r="H177" s="6"/>
      <c r="J177" s="3">
        <f t="shared" si="29"/>
        <v>174</v>
      </c>
      <c r="K177" s="8" t="s">
        <v>9</v>
      </c>
      <c r="L177" s="23" t="s">
        <v>20</v>
      </c>
      <c r="M177" s="5" t="s">
        <v>15</v>
      </c>
      <c r="N177" s="67">
        <v>23.387072463944801</v>
      </c>
      <c r="O177" s="51">
        <f t="shared" si="24"/>
        <v>6379.0495909172696</v>
      </c>
      <c r="P177" s="70">
        <f>O177/$U$26</f>
        <v>11.822335444931525</v>
      </c>
    </row>
    <row r="178" spans="2:16" x14ac:dyDescent="0.25">
      <c r="B178" s="3">
        <f t="shared" si="28"/>
        <v>175</v>
      </c>
      <c r="C178" s="9" t="s">
        <v>10</v>
      </c>
      <c r="D178" s="23" t="s">
        <v>20</v>
      </c>
      <c r="E178" s="5" t="s">
        <v>15</v>
      </c>
      <c r="F178" s="11" t="s">
        <v>32</v>
      </c>
      <c r="G178" s="46" t="e">
        <f t="shared" si="23"/>
        <v>#VALUE!</v>
      </c>
      <c r="H178" s="6"/>
      <c r="J178" s="3">
        <f t="shared" si="29"/>
        <v>175</v>
      </c>
      <c r="K178" s="9" t="s">
        <v>10</v>
      </c>
      <c r="L178" s="23" t="s">
        <v>20</v>
      </c>
      <c r="M178" s="5" t="s">
        <v>15</v>
      </c>
      <c r="N178" s="67">
        <v>0</v>
      </c>
      <c r="O178" s="51">
        <f t="shared" si="24"/>
        <v>9433514599.7671165</v>
      </c>
      <c r="P178" s="6"/>
    </row>
    <row r="179" spans="2:16" x14ac:dyDescent="0.25">
      <c r="B179" s="3">
        <f t="shared" si="28"/>
        <v>176</v>
      </c>
      <c r="C179" s="9" t="s">
        <v>10</v>
      </c>
      <c r="D179" s="23" t="s">
        <v>20</v>
      </c>
      <c r="E179" s="5" t="s">
        <v>15</v>
      </c>
      <c r="F179" s="11">
        <v>31.72</v>
      </c>
      <c r="G179" s="46">
        <f t="shared" si="23"/>
        <v>948.68191716444721</v>
      </c>
      <c r="H179" s="6"/>
      <c r="J179" s="3">
        <f t="shared" si="29"/>
        <v>176</v>
      </c>
      <c r="K179" s="9" t="s">
        <v>10</v>
      </c>
      <c r="L179" s="23" t="s">
        <v>20</v>
      </c>
      <c r="M179" s="5" t="s">
        <v>15</v>
      </c>
      <c r="N179" s="67">
        <v>37.304085080410402</v>
      </c>
      <c r="O179" s="51">
        <f t="shared" si="24"/>
        <v>1.3589558911070359</v>
      </c>
      <c r="P179" s="6"/>
    </row>
    <row r="180" spans="2:16" x14ac:dyDescent="0.25">
      <c r="B180" s="3">
        <f t="shared" si="28"/>
        <v>177</v>
      </c>
      <c r="C180" s="9" t="s">
        <v>10</v>
      </c>
      <c r="D180" s="23" t="s">
        <v>20</v>
      </c>
      <c r="E180" s="5" t="s">
        <v>15</v>
      </c>
      <c r="F180" s="11">
        <v>31.42</v>
      </c>
      <c r="G180" s="46">
        <f t="shared" si="23"/>
        <v>1176.2667926780048</v>
      </c>
      <c r="H180" s="6"/>
      <c r="J180" s="3">
        <f t="shared" si="29"/>
        <v>177</v>
      </c>
      <c r="K180" s="9" t="s">
        <v>10</v>
      </c>
      <c r="L180" s="23" t="s">
        <v>20</v>
      </c>
      <c r="M180" s="5" t="s">
        <v>15</v>
      </c>
      <c r="N180" s="67">
        <v>36.934540846822799</v>
      </c>
      <c r="O180" s="51">
        <f t="shared" si="24"/>
        <v>1.7009736020774502</v>
      </c>
      <c r="P180" s="6"/>
    </row>
    <row r="181" spans="2:16" x14ac:dyDescent="0.25">
      <c r="B181" s="3">
        <f>B180+1</f>
        <v>178</v>
      </c>
      <c r="C181" s="26" t="s">
        <v>23</v>
      </c>
      <c r="D181" s="23" t="s">
        <v>20</v>
      </c>
      <c r="E181" s="5" t="s">
        <v>15</v>
      </c>
      <c r="F181" s="11"/>
      <c r="G181" s="46">
        <f t="shared" si="23"/>
        <v>7096604195528.3418</v>
      </c>
      <c r="H181" s="6"/>
      <c r="J181" s="3">
        <f>J180+1</f>
        <v>178</v>
      </c>
      <c r="K181" s="26" t="s">
        <v>23</v>
      </c>
      <c r="L181" s="23" t="s">
        <v>20</v>
      </c>
      <c r="M181" s="5" t="s">
        <v>15</v>
      </c>
      <c r="N181" s="11"/>
      <c r="O181" s="51">
        <f t="shared" si="24"/>
        <v>9433514599.7671165</v>
      </c>
      <c r="P181" s="6"/>
    </row>
    <row r="182" spans="2:16" x14ac:dyDescent="0.25">
      <c r="B182" s="3">
        <f t="shared" ref="B182:B183" si="31">B181+1</f>
        <v>179</v>
      </c>
      <c r="C182" s="26" t="s">
        <v>23</v>
      </c>
      <c r="D182" s="23" t="s">
        <v>20</v>
      </c>
      <c r="E182" s="5" t="s">
        <v>15</v>
      </c>
      <c r="F182" s="11"/>
      <c r="G182" s="46">
        <f t="shared" si="23"/>
        <v>7096604195528.3418</v>
      </c>
      <c r="H182" s="6"/>
      <c r="J182" s="3">
        <f t="shared" ref="J182:J183" si="32">J181+1</f>
        <v>179</v>
      </c>
      <c r="K182" s="26" t="s">
        <v>23</v>
      </c>
      <c r="L182" s="23" t="s">
        <v>20</v>
      </c>
      <c r="M182" s="5" t="s">
        <v>15</v>
      </c>
      <c r="N182" s="11"/>
      <c r="O182" s="51">
        <f t="shared" si="24"/>
        <v>9433514599.7671165</v>
      </c>
      <c r="P182" s="6"/>
    </row>
    <row r="183" spans="2:16" ht="15.75" thickBot="1" x14ac:dyDescent="0.3">
      <c r="B183" s="27">
        <f t="shared" si="31"/>
        <v>180</v>
      </c>
      <c r="C183" s="28" t="s">
        <v>23</v>
      </c>
      <c r="D183" s="37" t="s">
        <v>20</v>
      </c>
      <c r="E183" s="27" t="s">
        <v>15</v>
      </c>
      <c r="F183" s="11"/>
      <c r="G183" s="46">
        <f t="shared" si="23"/>
        <v>7096604195528.3418</v>
      </c>
      <c r="H183" s="6"/>
      <c r="J183" s="27">
        <f t="shared" si="32"/>
        <v>180</v>
      </c>
      <c r="K183" s="28" t="s">
        <v>23</v>
      </c>
      <c r="L183" s="37" t="s">
        <v>20</v>
      </c>
      <c r="M183" s="27" t="s">
        <v>15</v>
      </c>
      <c r="N183" s="11"/>
      <c r="O183" s="51">
        <f t="shared" si="24"/>
        <v>9433514599.7671165</v>
      </c>
      <c r="P183" s="6"/>
    </row>
    <row r="184" spans="2:16" x14ac:dyDescent="0.25">
      <c r="B18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workbookViewId="0">
      <selection activeCell="K64" sqref="K64"/>
    </sheetView>
  </sheetViews>
  <sheetFormatPr defaultRowHeight="15" x14ac:dyDescent="0.25"/>
  <sheetData>
    <row r="1" spans="1:14" x14ac:dyDescent="0.25">
      <c r="A1" t="s">
        <v>18</v>
      </c>
      <c r="J1" s="62" t="s">
        <v>35</v>
      </c>
    </row>
    <row r="2" spans="1:14" x14ac:dyDescent="0.25">
      <c r="D2" s="38"/>
    </row>
    <row r="3" spans="1:14" ht="15.75" thickBot="1" x14ac:dyDescent="0.3">
      <c r="A3" s="1" t="s">
        <v>0</v>
      </c>
      <c r="B3" s="1" t="s">
        <v>1</v>
      </c>
      <c r="C3" s="1" t="s">
        <v>24</v>
      </c>
      <c r="D3" s="1" t="s">
        <v>2</v>
      </c>
      <c r="E3" s="15" t="s">
        <v>3</v>
      </c>
      <c r="F3" s="15" t="s">
        <v>4</v>
      </c>
      <c r="G3" s="15" t="s">
        <v>5</v>
      </c>
    </row>
    <row r="4" spans="1:14" ht="15.75" thickTop="1" x14ac:dyDescent="0.25">
      <c r="A4" s="5">
        <v>1</v>
      </c>
      <c r="B4" s="20" t="s">
        <v>6</v>
      </c>
      <c r="C4" s="23" t="s">
        <v>20</v>
      </c>
      <c r="D4" s="5" t="s">
        <v>7</v>
      </c>
      <c r="E4" s="57"/>
      <c r="F4" s="10"/>
      <c r="G4" s="10"/>
      <c r="J4" s="23"/>
      <c r="K4" s="10" t="s">
        <v>3</v>
      </c>
      <c r="L4" s="10" t="s">
        <v>4</v>
      </c>
      <c r="M4" s="2" t="s">
        <v>5</v>
      </c>
    </row>
    <row r="5" spans="1:14" x14ac:dyDescent="0.25">
      <c r="A5" s="5">
        <v>2</v>
      </c>
      <c r="B5" s="20" t="s">
        <v>6</v>
      </c>
      <c r="C5" s="23" t="s">
        <v>20</v>
      </c>
      <c r="D5" s="5" t="s">
        <v>7</v>
      </c>
      <c r="E5" s="57"/>
      <c r="F5" s="10"/>
      <c r="G5" s="10"/>
      <c r="J5" s="26" t="s">
        <v>23</v>
      </c>
      <c r="K5" s="23" t="s">
        <v>6</v>
      </c>
      <c r="L5" s="23" t="s">
        <v>8</v>
      </c>
      <c r="M5" s="23" t="s">
        <v>9</v>
      </c>
    </row>
    <row r="6" spans="1:14" x14ac:dyDescent="0.25">
      <c r="A6" s="5">
        <v>3</v>
      </c>
      <c r="B6" s="20" t="s">
        <v>6</v>
      </c>
      <c r="C6" s="23" t="s">
        <v>20</v>
      </c>
      <c r="D6" s="5" t="s">
        <v>7</v>
      </c>
      <c r="E6" s="57"/>
      <c r="F6" s="10"/>
      <c r="G6" s="10"/>
    </row>
    <row r="7" spans="1:14" x14ac:dyDescent="0.25">
      <c r="A7" s="5">
        <v>4</v>
      </c>
      <c r="B7" s="21" t="s">
        <v>8</v>
      </c>
      <c r="C7" s="23" t="s">
        <v>20</v>
      </c>
      <c r="D7" s="5" t="s">
        <v>7</v>
      </c>
      <c r="E7" s="57"/>
      <c r="F7" s="10"/>
      <c r="G7" s="10"/>
      <c r="H7" s="19"/>
      <c r="I7" s="19"/>
      <c r="J7" s="19"/>
      <c r="K7" s="19"/>
      <c r="L7" s="19"/>
      <c r="M7" s="19"/>
      <c r="N7" s="19"/>
    </row>
    <row r="8" spans="1:14" x14ac:dyDescent="0.25">
      <c r="A8" s="5">
        <v>5</v>
      </c>
      <c r="B8" s="21" t="s">
        <v>8</v>
      </c>
      <c r="C8" s="23" t="s">
        <v>20</v>
      </c>
      <c r="D8" s="5" t="s">
        <v>7</v>
      </c>
      <c r="E8" s="57"/>
      <c r="F8" s="10"/>
      <c r="G8" s="10"/>
      <c r="H8" s="23"/>
      <c r="I8" s="23"/>
      <c r="J8" s="32"/>
      <c r="K8" s="32"/>
      <c r="L8" s="32"/>
      <c r="M8" s="19"/>
      <c r="N8" s="19"/>
    </row>
    <row r="9" spans="1:14" x14ac:dyDescent="0.25">
      <c r="A9" s="5">
        <v>6</v>
      </c>
      <c r="B9" s="21" t="s">
        <v>8</v>
      </c>
      <c r="C9" s="23" t="s">
        <v>20</v>
      </c>
      <c r="D9" s="5" t="s">
        <v>7</v>
      </c>
      <c r="E9" s="57"/>
      <c r="F9" s="10"/>
      <c r="G9" s="10"/>
      <c r="H9" s="23"/>
      <c r="I9" s="23"/>
      <c r="J9" s="32"/>
      <c r="K9" s="32"/>
      <c r="L9" s="32"/>
      <c r="M9" s="19"/>
      <c r="N9" s="19"/>
    </row>
    <row r="10" spans="1:14" x14ac:dyDescent="0.25">
      <c r="A10" s="5">
        <v>7</v>
      </c>
      <c r="B10" s="33" t="s">
        <v>9</v>
      </c>
      <c r="C10" s="23" t="s">
        <v>20</v>
      </c>
      <c r="D10" s="5" t="s">
        <v>7</v>
      </c>
      <c r="E10" s="58"/>
      <c r="F10" s="18"/>
      <c r="G10" s="18"/>
      <c r="H10" s="19"/>
      <c r="I10" s="19"/>
      <c r="J10" s="19"/>
      <c r="K10" s="19"/>
      <c r="L10" s="19"/>
      <c r="M10" s="19"/>
      <c r="N10" s="19"/>
    </row>
    <row r="11" spans="1:14" x14ac:dyDescent="0.25">
      <c r="A11" s="5">
        <v>8</v>
      </c>
      <c r="B11" s="33" t="s">
        <v>9</v>
      </c>
      <c r="C11" s="23" t="s">
        <v>20</v>
      </c>
      <c r="D11" s="5" t="s">
        <v>7</v>
      </c>
      <c r="E11" s="57"/>
      <c r="F11" s="10"/>
      <c r="G11" s="10"/>
      <c r="H11" s="19"/>
      <c r="I11" s="19"/>
      <c r="J11" s="19"/>
      <c r="K11" s="19"/>
      <c r="L11" s="19"/>
      <c r="M11" s="19"/>
      <c r="N11" s="19"/>
    </row>
    <row r="12" spans="1:14" x14ac:dyDescent="0.25">
      <c r="A12" s="5">
        <v>9</v>
      </c>
      <c r="B12" s="33" t="s">
        <v>9</v>
      </c>
      <c r="C12" s="23" t="s">
        <v>20</v>
      </c>
      <c r="D12" s="5" t="s">
        <v>7</v>
      </c>
      <c r="E12" s="59"/>
      <c r="F12" s="11"/>
      <c r="G12" s="11"/>
    </row>
    <row r="13" spans="1:14" x14ac:dyDescent="0.25">
      <c r="A13" s="5">
        <v>10</v>
      </c>
      <c r="B13" s="22" t="s">
        <v>10</v>
      </c>
      <c r="C13" s="23" t="s">
        <v>20</v>
      </c>
      <c r="D13" s="5" t="s">
        <v>7</v>
      </c>
      <c r="E13" s="59"/>
      <c r="F13" s="11"/>
      <c r="G13" s="11"/>
    </row>
    <row r="14" spans="1:14" x14ac:dyDescent="0.25">
      <c r="A14" s="5">
        <v>11</v>
      </c>
      <c r="B14" s="22" t="s">
        <v>10</v>
      </c>
      <c r="C14" s="23" t="s">
        <v>20</v>
      </c>
      <c r="D14" s="5" t="s">
        <v>7</v>
      </c>
      <c r="E14" s="57"/>
      <c r="F14" s="10"/>
      <c r="G14" s="10"/>
    </row>
    <row r="15" spans="1:14" x14ac:dyDescent="0.25">
      <c r="A15" s="5">
        <v>12</v>
      </c>
      <c r="B15" s="22" t="s">
        <v>10</v>
      </c>
      <c r="C15" s="23" t="s">
        <v>20</v>
      </c>
      <c r="D15" s="5" t="s">
        <v>7</v>
      </c>
      <c r="E15" s="57"/>
      <c r="F15" s="10"/>
      <c r="G15" s="10"/>
    </row>
    <row r="16" spans="1:14" x14ac:dyDescent="0.25">
      <c r="A16" s="5">
        <v>13</v>
      </c>
      <c r="B16" s="30" t="s">
        <v>23</v>
      </c>
      <c r="C16" s="23" t="s">
        <v>20</v>
      </c>
      <c r="D16" s="5" t="s">
        <v>7</v>
      </c>
      <c r="E16" s="57"/>
      <c r="F16" s="10"/>
      <c r="G16" s="10"/>
    </row>
    <row r="17" spans="1:7" x14ac:dyDescent="0.25">
      <c r="A17" s="5">
        <v>14</v>
      </c>
      <c r="B17" s="30" t="s">
        <v>23</v>
      </c>
      <c r="C17" s="23" t="s">
        <v>20</v>
      </c>
      <c r="D17" s="5" t="s">
        <v>7</v>
      </c>
      <c r="E17" s="57"/>
      <c r="F17" s="10"/>
      <c r="G17" s="10"/>
    </row>
    <row r="18" spans="1:7" x14ac:dyDescent="0.25">
      <c r="A18" s="40">
        <v>15</v>
      </c>
      <c r="B18" s="36" t="s">
        <v>23</v>
      </c>
      <c r="C18" s="41" t="s">
        <v>20</v>
      </c>
      <c r="D18" s="40" t="s">
        <v>7</v>
      </c>
      <c r="E18" s="57"/>
      <c r="F18" s="10"/>
      <c r="G18" s="10"/>
    </row>
    <row r="19" spans="1:7" x14ac:dyDescent="0.25">
      <c r="A19" s="5">
        <v>16</v>
      </c>
      <c r="B19" s="20" t="s">
        <v>6</v>
      </c>
      <c r="C19" s="5" t="s">
        <v>25</v>
      </c>
      <c r="D19" s="5" t="s">
        <v>7</v>
      </c>
      <c r="E19" s="60"/>
      <c r="F19" s="39"/>
      <c r="G19" s="39"/>
    </row>
    <row r="20" spans="1:7" x14ac:dyDescent="0.25">
      <c r="A20" s="5">
        <v>17</v>
      </c>
      <c r="B20" s="20" t="s">
        <v>6</v>
      </c>
      <c r="C20" s="5" t="s">
        <v>25</v>
      </c>
      <c r="D20" s="5" t="s">
        <v>7</v>
      </c>
      <c r="E20" s="58"/>
      <c r="F20" s="18"/>
      <c r="G20" s="18"/>
    </row>
    <row r="21" spans="1:7" x14ac:dyDescent="0.25">
      <c r="A21" s="5">
        <v>18</v>
      </c>
      <c r="B21" s="20" t="s">
        <v>6</v>
      </c>
      <c r="C21" s="5" t="s">
        <v>25</v>
      </c>
      <c r="D21" s="5" t="s">
        <v>7</v>
      </c>
      <c r="E21" s="57"/>
      <c r="F21" s="10"/>
      <c r="G21" s="10"/>
    </row>
    <row r="22" spans="1:7" x14ac:dyDescent="0.25">
      <c r="A22" s="5">
        <v>19</v>
      </c>
      <c r="B22" s="21" t="s">
        <v>8</v>
      </c>
      <c r="C22" s="5" t="s">
        <v>25</v>
      </c>
      <c r="D22" s="5" t="s">
        <v>7</v>
      </c>
      <c r="E22" s="59"/>
      <c r="F22" s="11"/>
      <c r="G22" s="11"/>
    </row>
    <row r="23" spans="1:7" x14ac:dyDescent="0.25">
      <c r="A23" s="5">
        <v>20</v>
      </c>
      <c r="B23" s="21" t="s">
        <v>8</v>
      </c>
      <c r="C23" s="5" t="s">
        <v>25</v>
      </c>
      <c r="D23" s="5" t="s">
        <v>7</v>
      </c>
      <c r="E23" s="59"/>
      <c r="F23" s="11"/>
      <c r="G23" s="11"/>
    </row>
    <row r="24" spans="1:7" x14ac:dyDescent="0.25">
      <c r="A24" s="5">
        <v>21</v>
      </c>
      <c r="B24" s="21" t="s">
        <v>8</v>
      </c>
      <c r="C24" s="5" t="s">
        <v>25</v>
      </c>
      <c r="D24" s="5" t="s">
        <v>7</v>
      </c>
      <c r="E24" s="57"/>
      <c r="F24" s="10"/>
      <c r="G24" s="10"/>
    </row>
    <row r="25" spans="1:7" x14ac:dyDescent="0.25">
      <c r="A25" s="5">
        <v>22</v>
      </c>
      <c r="B25" s="33" t="s">
        <v>9</v>
      </c>
      <c r="C25" s="5" t="s">
        <v>25</v>
      </c>
      <c r="D25" s="5" t="s">
        <v>7</v>
      </c>
      <c r="E25" s="57"/>
      <c r="F25" s="10"/>
      <c r="G25" s="10"/>
    </row>
    <row r="26" spans="1:7" x14ac:dyDescent="0.25">
      <c r="A26" s="5">
        <v>23</v>
      </c>
      <c r="B26" s="33" t="s">
        <v>9</v>
      </c>
      <c r="C26" s="5" t="s">
        <v>25</v>
      </c>
      <c r="D26" s="5" t="s">
        <v>7</v>
      </c>
      <c r="E26" s="57"/>
      <c r="F26" s="10"/>
      <c r="G26" s="10"/>
    </row>
    <row r="27" spans="1:7" x14ac:dyDescent="0.25">
      <c r="A27" s="5">
        <v>24</v>
      </c>
      <c r="B27" s="33" t="s">
        <v>9</v>
      </c>
      <c r="C27" s="5" t="s">
        <v>25</v>
      </c>
      <c r="D27" s="5" t="s">
        <v>7</v>
      </c>
      <c r="E27" s="57"/>
      <c r="F27" s="10"/>
      <c r="G27" s="10"/>
    </row>
    <row r="28" spans="1:7" x14ac:dyDescent="0.25">
      <c r="A28" s="5">
        <v>25</v>
      </c>
      <c r="B28" s="22" t="s">
        <v>10</v>
      </c>
      <c r="C28" s="5" t="s">
        <v>25</v>
      </c>
      <c r="D28" s="5" t="s">
        <v>7</v>
      </c>
      <c r="E28" s="57"/>
      <c r="F28" s="10"/>
      <c r="G28" s="10"/>
    </row>
    <row r="29" spans="1:7" x14ac:dyDescent="0.25">
      <c r="A29" s="5">
        <v>26</v>
      </c>
      <c r="B29" s="22" t="s">
        <v>10</v>
      </c>
      <c r="C29" s="5" t="s">
        <v>25</v>
      </c>
      <c r="D29" s="5" t="s">
        <v>7</v>
      </c>
      <c r="E29" s="57"/>
      <c r="F29" s="10"/>
      <c r="G29" s="10"/>
    </row>
    <row r="30" spans="1:7" x14ac:dyDescent="0.25">
      <c r="A30" s="5">
        <v>27</v>
      </c>
      <c r="B30" s="22" t="s">
        <v>10</v>
      </c>
      <c r="C30" s="5" t="s">
        <v>25</v>
      </c>
      <c r="D30" s="5" t="s">
        <v>7</v>
      </c>
      <c r="E30" s="57"/>
      <c r="F30" s="10"/>
      <c r="G30" s="10"/>
    </row>
    <row r="31" spans="1:7" x14ac:dyDescent="0.25">
      <c r="A31" s="5">
        <v>28</v>
      </c>
      <c r="B31" s="30" t="s">
        <v>23</v>
      </c>
      <c r="C31" s="5" t="s">
        <v>25</v>
      </c>
      <c r="D31" s="5" t="s">
        <v>7</v>
      </c>
      <c r="E31" s="57"/>
      <c r="F31" s="10"/>
      <c r="G31" s="10"/>
    </row>
    <row r="32" spans="1:7" x14ac:dyDescent="0.25">
      <c r="A32" s="5">
        <v>29</v>
      </c>
      <c r="B32" s="30" t="s">
        <v>23</v>
      </c>
      <c r="C32" s="5" t="s">
        <v>25</v>
      </c>
      <c r="D32" s="5" t="s">
        <v>7</v>
      </c>
      <c r="E32" s="59"/>
      <c r="F32" s="11"/>
      <c r="G32" s="11"/>
    </row>
    <row r="33" spans="1:7" ht="15.75" thickBot="1" x14ac:dyDescent="0.3">
      <c r="A33" s="27">
        <v>30</v>
      </c>
      <c r="B33" s="28" t="s">
        <v>23</v>
      </c>
      <c r="C33" s="27" t="s">
        <v>25</v>
      </c>
      <c r="D33" s="27" t="s">
        <v>7</v>
      </c>
      <c r="E33" s="61"/>
      <c r="F33" s="35"/>
      <c r="G33" s="35"/>
    </row>
    <row r="34" spans="1:7" x14ac:dyDescent="0.25">
      <c r="A34" s="5">
        <v>31</v>
      </c>
      <c r="B34" s="20" t="s">
        <v>6</v>
      </c>
      <c r="C34" s="23" t="s">
        <v>20</v>
      </c>
      <c r="D34" s="5" t="s">
        <v>13</v>
      </c>
      <c r="E34" s="60"/>
      <c r="F34" s="39"/>
      <c r="G34" s="39"/>
    </row>
    <row r="35" spans="1:7" x14ac:dyDescent="0.25">
      <c r="A35" s="5">
        <v>32</v>
      </c>
      <c r="B35" s="20" t="s">
        <v>6</v>
      </c>
      <c r="C35" s="23" t="s">
        <v>20</v>
      </c>
      <c r="D35" s="5" t="s">
        <v>13</v>
      </c>
      <c r="E35" s="58"/>
      <c r="F35" s="18"/>
      <c r="G35" s="18"/>
    </row>
    <row r="36" spans="1:7" x14ac:dyDescent="0.25">
      <c r="A36" s="5">
        <v>33</v>
      </c>
      <c r="B36" s="20" t="s">
        <v>6</v>
      </c>
      <c r="C36" s="23" t="s">
        <v>20</v>
      </c>
      <c r="D36" s="5" t="s">
        <v>13</v>
      </c>
      <c r="E36" s="57"/>
      <c r="F36" s="10"/>
      <c r="G36" s="10"/>
    </row>
    <row r="37" spans="1:7" x14ac:dyDescent="0.25">
      <c r="A37" s="5">
        <v>34</v>
      </c>
      <c r="B37" s="21" t="s">
        <v>8</v>
      </c>
      <c r="C37" s="23" t="s">
        <v>20</v>
      </c>
      <c r="D37" s="5" t="s">
        <v>13</v>
      </c>
      <c r="E37" s="59"/>
      <c r="F37" s="11"/>
      <c r="G37" s="11"/>
    </row>
    <row r="38" spans="1:7" x14ac:dyDescent="0.25">
      <c r="A38" s="5">
        <v>35</v>
      </c>
      <c r="B38" s="21" t="s">
        <v>8</v>
      </c>
      <c r="C38" s="23" t="s">
        <v>20</v>
      </c>
      <c r="D38" s="5" t="s">
        <v>13</v>
      </c>
      <c r="E38" s="59"/>
      <c r="F38" s="11"/>
      <c r="G38" s="11"/>
    </row>
    <row r="39" spans="1:7" x14ac:dyDescent="0.25">
      <c r="A39" s="5">
        <v>36</v>
      </c>
      <c r="B39" s="21" t="s">
        <v>8</v>
      </c>
      <c r="C39" s="23" t="s">
        <v>20</v>
      </c>
      <c r="D39" s="5" t="s">
        <v>13</v>
      </c>
      <c r="E39" s="57"/>
      <c r="F39" s="10"/>
      <c r="G39" s="10"/>
    </row>
    <row r="40" spans="1:7" x14ac:dyDescent="0.25">
      <c r="A40" s="5">
        <v>37</v>
      </c>
      <c r="B40" s="33" t="s">
        <v>9</v>
      </c>
      <c r="C40" s="23" t="s">
        <v>20</v>
      </c>
      <c r="D40" s="5" t="s">
        <v>13</v>
      </c>
      <c r="E40" s="57"/>
      <c r="F40" s="10"/>
      <c r="G40" s="10"/>
    </row>
    <row r="41" spans="1:7" x14ac:dyDescent="0.25">
      <c r="A41" s="5">
        <v>38</v>
      </c>
      <c r="B41" s="33" t="s">
        <v>9</v>
      </c>
      <c r="C41" s="23" t="s">
        <v>20</v>
      </c>
      <c r="D41" s="5" t="s">
        <v>13</v>
      </c>
      <c r="E41" s="57"/>
      <c r="F41" s="10"/>
      <c r="G41" s="10"/>
    </row>
    <row r="42" spans="1:7" x14ac:dyDescent="0.25">
      <c r="A42" s="5">
        <v>39</v>
      </c>
      <c r="B42" s="33" t="s">
        <v>9</v>
      </c>
      <c r="C42" s="23" t="s">
        <v>20</v>
      </c>
      <c r="D42" s="5" t="s">
        <v>13</v>
      </c>
      <c r="E42" s="57"/>
      <c r="F42" s="10"/>
      <c r="G42" s="10"/>
    </row>
    <row r="43" spans="1:7" x14ac:dyDescent="0.25">
      <c r="A43" s="5">
        <v>40</v>
      </c>
      <c r="B43" s="22" t="s">
        <v>10</v>
      </c>
      <c r="C43" s="23" t="s">
        <v>20</v>
      </c>
      <c r="D43" s="5" t="s">
        <v>13</v>
      </c>
      <c r="E43" s="57" t="s">
        <v>34</v>
      </c>
      <c r="F43" s="10"/>
      <c r="G43" s="10"/>
    </row>
    <row r="44" spans="1:7" x14ac:dyDescent="0.25">
      <c r="A44" s="5">
        <v>41</v>
      </c>
      <c r="B44" s="22" t="s">
        <v>10</v>
      </c>
      <c r="C44" s="23" t="s">
        <v>20</v>
      </c>
      <c r="D44" s="5" t="s">
        <v>13</v>
      </c>
      <c r="E44" s="57"/>
      <c r="F44" s="10"/>
      <c r="G44" s="10"/>
    </row>
    <row r="45" spans="1:7" x14ac:dyDescent="0.25">
      <c r="A45" s="5">
        <v>42</v>
      </c>
      <c r="B45" s="22" t="s">
        <v>10</v>
      </c>
      <c r="C45" s="23" t="s">
        <v>20</v>
      </c>
      <c r="D45" s="5" t="s">
        <v>13</v>
      </c>
      <c r="E45" s="57"/>
      <c r="F45" s="10"/>
      <c r="G45" s="10"/>
    </row>
    <row r="46" spans="1:7" x14ac:dyDescent="0.25">
      <c r="A46" s="5">
        <v>43</v>
      </c>
      <c r="B46" s="30" t="s">
        <v>23</v>
      </c>
      <c r="C46" s="23" t="s">
        <v>20</v>
      </c>
      <c r="D46" s="5" t="s">
        <v>13</v>
      </c>
      <c r="E46" s="57"/>
      <c r="F46" s="10"/>
      <c r="G46" s="10"/>
    </row>
    <row r="47" spans="1:7" x14ac:dyDescent="0.25">
      <c r="A47" s="5">
        <v>44</v>
      </c>
      <c r="B47" s="30" t="s">
        <v>23</v>
      </c>
      <c r="C47" s="23" t="s">
        <v>20</v>
      </c>
      <c r="D47" s="5" t="s">
        <v>13</v>
      </c>
      <c r="E47" s="57"/>
      <c r="F47" s="10"/>
      <c r="G47" s="10"/>
    </row>
    <row r="48" spans="1:7" x14ac:dyDescent="0.25">
      <c r="A48" s="40">
        <v>45</v>
      </c>
      <c r="B48" s="36" t="s">
        <v>23</v>
      </c>
      <c r="C48" s="41" t="s">
        <v>20</v>
      </c>
      <c r="D48" s="42" t="s">
        <v>13</v>
      </c>
      <c r="E48" s="57"/>
      <c r="F48" s="10"/>
      <c r="G48" s="10"/>
    </row>
    <row r="49" spans="1:7" x14ac:dyDescent="0.25">
      <c r="A49" s="5">
        <v>46</v>
      </c>
      <c r="B49" s="20" t="s">
        <v>6</v>
      </c>
      <c r="C49" s="5" t="s">
        <v>25</v>
      </c>
      <c r="D49" s="5" t="s">
        <v>13</v>
      </c>
      <c r="E49" s="57"/>
      <c r="F49" s="10"/>
      <c r="G49" s="10"/>
    </row>
    <row r="50" spans="1:7" x14ac:dyDescent="0.25">
      <c r="A50" s="5">
        <v>47</v>
      </c>
      <c r="B50" s="20" t="s">
        <v>6</v>
      </c>
      <c r="C50" s="5" t="s">
        <v>25</v>
      </c>
      <c r="D50" s="5" t="s">
        <v>13</v>
      </c>
      <c r="E50" s="57"/>
      <c r="F50" s="10"/>
      <c r="G50" s="10"/>
    </row>
    <row r="51" spans="1:7" x14ac:dyDescent="0.25">
      <c r="A51" s="5">
        <v>48</v>
      </c>
      <c r="B51" s="20" t="s">
        <v>6</v>
      </c>
      <c r="C51" s="5" t="s">
        <v>25</v>
      </c>
      <c r="D51" s="5" t="s">
        <v>13</v>
      </c>
      <c r="E51" s="57"/>
      <c r="F51" s="10"/>
      <c r="G51" s="10"/>
    </row>
    <row r="52" spans="1:7" x14ac:dyDescent="0.25">
      <c r="A52" s="5">
        <v>49</v>
      </c>
      <c r="B52" s="21" t="s">
        <v>8</v>
      </c>
      <c r="C52" s="5" t="s">
        <v>25</v>
      </c>
      <c r="D52" s="5" t="s">
        <v>13</v>
      </c>
      <c r="E52" s="63"/>
      <c r="F52" s="10"/>
      <c r="G52" s="10"/>
    </row>
    <row r="53" spans="1:7" x14ac:dyDescent="0.25">
      <c r="A53" s="23">
        <v>50</v>
      </c>
      <c r="B53" s="21" t="s">
        <v>8</v>
      </c>
      <c r="C53" s="5" t="s">
        <v>25</v>
      </c>
      <c r="D53" s="5" t="s">
        <v>13</v>
      </c>
      <c r="E53" s="63"/>
      <c r="F53" s="10"/>
      <c r="G53" s="10"/>
    </row>
    <row r="54" spans="1:7" x14ac:dyDescent="0.25">
      <c r="A54" s="23">
        <v>51</v>
      </c>
      <c r="B54" s="21" t="s">
        <v>8</v>
      </c>
      <c r="C54" s="5" t="s">
        <v>25</v>
      </c>
      <c r="D54" s="5" t="s">
        <v>13</v>
      </c>
      <c r="E54" s="63"/>
      <c r="F54" s="10"/>
      <c r="G54" s="10"/>
    </row>
    <row r="55" spans="1:7" x14ac:dyDescent="0.25">
      <c r="A55" s="23">
        <v>52</v>
      </c>
      <c r="B55" s="33" t="s">
        <v>9</v>
      </c>
      <c r="C55" s="5" t="s">
        <v>25</v>
      </c>
      <c r="D55" s="5" t="s">
        <v>13</v>
      </c>
      <c r="E55" s="63"/>
      <c r="F55" s="10"/>
      <c r="G55" s="10"/>
    </row>
    <row r="56" spans="1:7" x14ac:dyDescent="0.25">
      <c r="A56" s="23">
        <v>53</v>
      </c>
      <c r="B56" s="33" t="s">
        <v>9</v>
      </c>
      <c r="C56" s="5" t="s">
        <v>25</v>
      </c>
      <c r="D56" s="5" t="s">
        <v>13</v>
      </c>
      <c r="E56" s="63"/>
      <c r="F56" s="10"/>
      <c r="G56" s="10"/>
    </row>
    <row r="57" spans="1:7" x14ac:dyDescent="0.25">
      <c r="A57" s="23">
        <v>54</v>
      </c>
      <c r="B57" s="33" t="s">
        <v>9</v>
      </c>
      <c r="C57" s="5" t="s">
        <v>25</v>
      </c>
      <c r="D57" s="5" t="s">
        <v>13</v>
      </c>
      <c r="E57" s="63"/>
      <c r="F57" s="10"/>
      <c r="G57" s="10"/>
    </row>
    <row r="58" spans="1:7" x14ac:dyDescent="0.25">
      <c r="A58" s="23">
        <v>55</v>
      </c>
      <c r="B58" s="22" t="s">
        <v>10</v>
      </c>
      <c r="C58" s="5" t="s">
        <v>25</v>
      </c>
      <c r="D58" s="5" t="s">
        <v>13</v>
      </c>
      <c r="E58" s="63"/>
      <c r="F58" s="10"/>
      <c r="G58" s="10"/>
    </row>
    <row r="59" spans="1:7" x14ac:dyDescent="0.25">
      <c r="A59" s="23">
        <v>56</v>
      </c>
      <c r="B59" s="22" t="s">
        <v>10</v>
      </c>
      <c r="C59" s="5" t="s">
        <v>25</v>
      </c>
      <c r="D59" s="5" t="s">
        <v>13</v>
      </c>
      <c r="E59" s="63"/>
      <c r="F59" s="10"/>
      <c r="G59" s="10"/>
    </row>
    <row r="60" spans="1:7" x14ac:dyDescent="0.25">
      <c r="A60" s="23">
        <v>57</v>
      </c>
      <c r="B60" s="22" t="s">
        <v>10</v>
      </c>
      <c r="C60" s="5" t="s">
        <v>25</v>
      </c>
      <c r="D60" s="5" t="s">
        <v>13</v>
      </c>
      <c r="E60" s="63"/>
      <c r="F60" s="10"/>
      <c r="G60" s="10"/>
    </row>
    <row r="61" spans="1:7" x14ac:dyDescent="0.25">
      <c r="A61" s="23">
        <v>58</v>
      </c>
      <c r="B61" s="30" t="s">
        <v>23</v>
      </c>
      <c r="C61" s="5" t="s">
        <v>25</v>
      </c>
      <c r="D61" s="5" t="s">
        <v>13</v>
      </c>
      <c r="E61" s="63"/>
      <c r="F61" s="10"/>
      <c r="G61" s="10"/>
    </row>
    <row r="62" spans="1:7" x14ac:dyDescent="0.25">
      <c r="A62" s="23">
        <v>59</v>
      </c>
      <c r="B62" s="30" t="s">
        <v>23</v>
      </c>
      <c r="C62" s="5" t="s">
        <v>25</v>
      </c>
      <c r="D62" s="5" t="s">
        <v>13</v>
      </c>
      <c r="E62" s="63"/>
      <c r="F62" s="10"/>
      <c r="G62" s="10"/>
    </row>
    <row r="63" spans="1:7" ht="15.75" thickBot="1" x14ac:dyDescent="0.3">
      <c r="A63" s="37">
        <v>60</v>
      </c>
      <c r="B63" s="28" t="s">
        <v>23</v>
      </c>
      <c r="C63" s="27" t="s">
        <v>25</v>
      </c>
      <c r="D63" s="27" t="s">
        <v>13</v>
      </c>
      <c r="E63" s="64"/>
      <c r="F63" s="34"/>
      <c r="G63" s="34"/>
    </row>
    <row r="64" spans="1:7" x14ac:dyDescent="0.25">
      <c r="A64" s="23">
        <v>61</v>
      </c>
      <c r="B64" s="20" t="s">
        <v>6</v>
      </c>
      <c r="C64" s="23" t="s">
        <v>20</v>
      </c>
      <c r="D64" s="5" t="s">
        <v>15</v>
      </c>
      <c r="E64" s="65"/>
      <c r="F64" s="39"/>
      <c r="G64" s="39"/>
    </row>
    <row r="65" spans="1:7" x14ac:dyDescent="0.25">
      <c r="A65" s="23">
        <v>62</v>
      </c>
      <c r="B65" s="20" t="s">
        <v>6</v>
      </c>
      <c r="C65" s="23" t="s">
        <v>20</v>
      </c>
      <c r="D65" s="5" t="s">
        <v>15</v>
      </c>
      <c r="E65" s="63"/>
      <c r="F65" s="10"/>
      <c r="G65" s="10"/>
    </row>
    <row r="66" spans="1:7" x14ac:dyDescent="0.25">
      <c r="A66" s="23">
        <v>63</v>
      </c>
      <c r="B66" s="20" t="s">
        <v>6</v>
      </c>
      <c r="C66" s="23" t="s">
        <v>20</v>
      </c>
      <c r="D66" s="5" t="s">
        <v>15</v>
      </c>
      <c r="E66" s="63"/>
      <c r="F66" s="10"/>
      <c r="G66" s="10"/>
    </row>
    <row r="67" spans="1:7" x14ac:dyDescent="0.25">
      <c r="A67" s="23">
        <v>64</v>
      </c>
      <c r="B67" s="21" t="s">
        <v>8</v>
      </c>
      <c r="C67" s="23" t="s">
        <v>20</v>
      </c>
      <c r="D67" s="5" t="s">
        <v>15</v>
      </c>
      <c r="E67" s="63"/>
      <c r="F67" s="10"/>
      <c r="G67" s="10"/>
    </row>
    <row r="68" spans="1:7" x14ac:dyDescent="0.25">
      <c r="A68" s="23">
        <v>65</v>
      </c>
      <c r="B68" s="21" t="s">
        <v>8</v>
      </c>
      <c r="C68" s="23" t="s">
        <v>20</v>
      </c>
      <c r="D68" s="5" t="s">
        <v>15</v>
      </c>
      <c r="E68" s="63"/>
      <c r="F68" s="10"/>
      <c r="G68" s="10"/>
    </row>
    <row r="69" spans="1:7" x14ac:dyDescent="0.25">
      <c r="A69" s="23">
        <v>66</v>
      </c>
      <c r="B69" s="21" t="s">
        <v>8</v>
      </c>
      <c r="C69" s="23" t="s">
        <v>20</v>
      </c>
      <c r="D69" s="5" t="s">
        <v>15</v>
      </c>
      <c r="E69" s="63"/>
      <c r="F69" s="10"/>
      <c r="G69" s="10"/>
    </row>
    <row r="70" spans="1:7" x14ac:dyDescent="0.25">
      <c r="A70" s="23">
        <v>67</v>
      </c>
      <c r="B70" s="33" t="s">
        <v>9</v>
      </c>
      <c r="C70" s="23" t="s">
        <v>20</v>
      </c>
      <c r="D70" s="5" t="s">
        <v>15</v>
      </c>
      <c r="E70" s="63"/>
      <c r="F70" s="10"/>
      <c r="G70" s="10"/>
    </row>
    <row r="71" spans="1:7" x14ac:dyDescent="0.25">
      <c r="A71" s="23">
        <v>68</v>
      </c>
      <c r="B71" s="33" t="s">
        <v>9</v>
      </c>
      <c r="C71" s="23" t="s">
        <v>20</v>
      </c>
      <c r="D71" s="5" t="s">
        <v>15</v>
      </c>
      <c r="E71" s="63"/>
      <c r="F71" s="10"/>
      <c r="G71" s="10"/>
    </row>
    <row r="72" spans="1:7" x14ac:dyDescent="0.25">
      <c r="A72" s="23">
        <v>69</v>
      </c>
      <c r="B72" s="33" t="s">
        <v>9</v>
      </c>
      <c r="C72" s="23" t="s">
        <v>20</v>
      </c>
      <c r="D72" s="5" t="s">
        <v>15</v>
      </c>
      <c r="E72" s="63"/>
      <c r="F72" s="10"/>
      <c r="G72" s="10"/>
    </row>
    <row r="73" spans="1:7" x14ac:dyDescent="0.25">
      <c r="A73" s="23">
        <v>70</v>
      </c>
      <c r="B73" s="22" t="s">
        <v>10</v>
      </c>
      <c r="C73" s="23" t="s">
        <v>20</v>
      </c>
      <c r="D73" s="5" t="s">
        <v>15</v>
      </c>
      <c r="E73" s="63"/>
      <c r="F73" s="10"/>
      <c r="G73" s="10"/>
    </row>
    <row r="74" spans="1:7" x14ac:dyDescent="0.25">
      <c r="A74" s="23">
        <v>71</v>
      </c>
      <c r="B74" s="22" t="s">
        <v>10</v>
      </c>
      <c r="C74" s="23" t="s">
        <v>20</v>
      </c>
      <c r="D74" s="5" t="s">
        <v>15</v>
      </c>
      <c r="E74" s="63"/>
      <c r="F74" s="10"/>
      <c r="G74" s="10"/>
    </row>
    <row r="75" spans="1:7" x14ac:dyDescent="0.25">
      <c r="A75" s="23">
        <v>72</v>
      </c>
      <c r="B75" s="22" t="s">
        <v>10</v>
      </c>
      <c r="C75" s="23" t="s">
        <v>20</v>
      </c>
      <c r="D75" s="5" t="s">
        <v>15</v>
      </c>
      <c r="E75" s="63"/>
      <c r="F75" s="10"/>
      <c r="G75" s="10"/>
    </row>
    <row r="76" spans="1:7" x14ac:dyDescent="0.25">
      <c r="A76" s="23">
        <v>73</v>
      </c>
      <c r="B76" s="30" t="s">
        <v>23</v>
      </c>
      <c r="C76" s="23" t="s">
        <v>20</v>
      </c>
      <c r="D76" s="5" t="s">
        <v>15</v>
      </c>
      <c r="E76" s="63"/>
      <c r="F76" s="10"/>
      <c r="G76" s="10"/>
    </row>
    <row r="77" spans="1:7" x14ac:dyDescent="0.25">
      <c r="A77" s="23">
        <v>74</v>
      </c>
      <c r="B77" s="30" t="s">
        <v>23</v>
      </c>
      <c r="C77" s="23" t="s">
        <v>20</v>
      </c>
      <c r="D77" s="5" t="s">
        <v>15</v>
      </c>
      <c r="E77" s="63"/>
      <c r="F77" s="10"/>
      <c r="G77" s="10"/>
    </row>
    <row r="78" spans="1:7" x14ac:dyDescent="0.25">
      <c r="A78" s="41">
        <v>75</v>
      </c>
      <c r="B78" s="36" t="s">
        <v>23</v>
      </c>
      <c r="C78" s="41" t="s">
        <v>20</v>
      </c>
      <c r="D78" s="40" t="s">
        <v>15</v>
      </c>
      <c r="E78" s="63"/>
      <c r="F78" s="10"/>
      <c r="G78" s="10"/>
    </row>
    <row r="79" spans="1:7" x14ac:dyDescent="0.25">
      <c r="A79" s="23">
        <v>76</v>
      </c>
      <c r="B79" s="20" t="s">
        <v>6</v>
      </c>
      <c r="C79" s="5" t="s">
        <v>25</v>
      </c>
      <c r="D79" s="5" t="s">
        <v>15</v>
      </c>
      <c r="E79" s="65"/>
      <c r="F79" s="39"/>
      <c r="G79" s="39"/>
    </row>
    <row r="80" spans="1:7" x14ac:dyDescent="0.25">
      <c r="A80" s="23">
        <v>77</v>
      </c>
      <c r="B80" s="20" t="s">
        <v>6</v>
      </c>
      <c r="C80" s="5" t="s">
        <v>25</v>
      </c>
      <c r="D80" s="5" t="s">
        <v>15</v>
      </c>
      <c r="E80" s="63"/>
      <c r="F80" s="10"/>
      <c r="G80" s="10"/>
    </row>
    <row r="81" spans="1:7" x14ac:dyDescent="0.25">
      <c r="A81" s="23">
        <v>78</v>
      </c>
      <c r="B81" s="20" t="s">
        <v>6</v>
      </c>
      <c r="C81" s="5" t="s">
        <v>25</v>
      </c>
      <c r="D81" s="5" t="s">
        <v>15</v>
      </c>
      <c r="E81" s="63"/>
      <c r="F81" s="10"/>
      <c r="G81" s="10"/>
    </row>
    <row r="82" spans="1:7" x14ac:dyDescent="0.25">
      <c r="A82" s="23">
        <v>79</v>
      </c>
      <c r="B82" s="21" t="s">
        <v>8</v>
      </c>
      <c r="C82" s="5" t="s">
        <v>25</v>
      </c>
      <c r="D82" s="5" t="s">
        <v>15</v>
      </c>
      <c r="E82" s="63"/>
      <c r="F82" s="10"/>
      <c r="G82" s="10"/>
    </row>
    <row r="83" spans="1:7" x14ac:dyDescent="0.25">
      <c r="A83" s="23">
        <v>80</v>
      </c>
      <c r="B83" s="21" t="s">
        <v>8</v>
      </c>
      <c r="C83" s="5" t="s">
        <v>25</v>
      </c>
      <c r="D83" s="5" t="s">
        <v>15</v>
      </c>
      <c r="E83" s="63"/>
      <c r="F83" s="10"/>
      <c r="G83" s="10"/>
    </row>
    <row r="84" spans="1:7" x14ac:dyDescent="0.25">
      <c r="A84" s="23">
        <v>81</v>
      </c>
      <c r="B84" s="21" t="s">
        <v>8</v>
      </c>
      <c r="C84" s="5" t="s">
        <v>25</v>
      </c>
      <c r="D84" s="5" t="s">
        <v>15</v>
      </c>
      <c r="E84" s="63"/>
      <c r="F84" s="10"/>
      <c r="G84" s="10"/>
    </row>
    <row r="85" spans="1:7" x14ac:dyDescent="0.25">
      <c r="A85" s="23">
        <v>82</v>
      </c>
      <c r="B85" s="33" t="s">
        <v>9</v>
      </c>
      <c r="C85" s="5" t="s">
        <v>25</v>
      </c>
      <c r="D85" s="5" t="s">
        <v>15</v>
      </c>
      <c r="E85" s="63"/>
      <c r="F85" s="10"/>
      <c r="G85" s="10"/>
    </row>
    <row r="86" spans="1:7" x14ac:dyDescent="0.25">
      <c r="A86" s="23">
        <v>83</v>
      </c>
      <c r="B86" s="33" t="s">
        <v>9</v>
      </c>
      <c r="C86" s="5" t="s">
        <v>25</v>
      </c>
      <c r="D86" s="5" t="s">
        <v>15</v>
      </c>
      <c r="E86" s="63"/>
      <c r="F86" s="10"/>
      <c r="G86" s="10"/>
    </row>
    <row r="87" spans="1:7" x14ac:dyDescent="0.25">
      <c r="A87" s="23">
        <v>84</v>
      </c>
      <c r="B87" s="33" t="s">
        <v>9</v>
      </c>
      <c r="C87" s="5" t="s">
        <v>25</v>
      </c>
      <c r="D87" s="5" t="s">
        <v>15</v>
      </c>
      <c r="E87" s="63"/>
      <c r="F87" s="10"/>
      <c r="G87" s="10"/>
    </row>
    <row r="88" spans="1:7" x14ac:dyDescent="0.25">
      <c r="A88" s="23">
        <v>85</v>
      </c>
      <c r="B88" s="22" t="s">
        <v>10</v>
      </c>
      <c r="C88" s="5" t="s">
        <v>25</v>
      </c>
      <c r="D88" s="5" t="s">
        <v>15</v>
      </c>
      <c r="E88" s="63"/>
      <c r="F88" s="10"/>
      <c r="G88" s="10"/>
    </row>
    <row r="89" spans="1:7" x14ac:dyDescent="0.25">
      <c r="A89" s="23">
        <v>86</v>
      </c>
      <c r="B89" s="22" t="s">
        <v>10</v>
      </c>
      <c r="C89" s="5" t="s">
        <v>25</v>
      </c>
      <c r="D89" s="5" t="s">
        <v>15</v>
      </c>
      <c r="E89" s="63"/>
      <c r="F89" s="10"/>
      <c r="G89" s="10"/>
    </row>
    <row r="90" spans="1:7" x14ac:dyDescent="0.25">
      <c r="A90" s="23">
        <v>87</v>
      </c>
      <c r="B90" s="22" t="s">
        <v>10</v>
      </c>
      <c r="C90" s="5" t="s">
        <v>25</v>
      </c>
      <c r="D90" s="5" t="s">
        <v>15</v>
      </c>
      <c r="E90" s="63"/>
      <c r="F90" s="10"/>
      <c r="G90" s="10"/>
    </row>
    <row r="91" spans="1:7" x14ac:dyDescent="0.25">
      <c r="A91" s="23">
        <v>88</v>
      </c>
      <c r="B91" s="30" t="s">
        <v>23</v>
      </c>
      <c r="C91" s="5" t="s">
        <v>25</v>
      </c>
      <c r="D91" s="5" t="s">
        <v>15</v>
      </c>
      <c r="E91" s="63"/>
      <c r="F91" s="10"/>
      <c r="G91" s="10"/>
    </row>
    <row r="92" spans="1:7" x14ac:dyDescent="0.25">
      <c r="A92" s="23">
        <v>89</v>
      </c>
      <c r="B92" s="30" t="s">
        <v>23</v>
      </c>
      <c r="C92" s="5" t="s">
        <v>25</v>
      </c>
      <c r="D92" s="5" t="s">
        <v>15</v>
      </c>
      <c r="E92" s="63"/>
      <c r="F92" s="10"/>
      <c r="G92" s="10"/>
    </row>
    <row r="93" spans="1:7" ht="15.75" thickBot="1" x14ac:dyDescent="0.3">
      <c r="A93" s="37">
        <v>90</v>
      </c>
      <c r="B93" s="28" t="s">
        <v>23</v>
      </c>
      <c r="C93" s="27" t="s">
        <v>25</v>
      </c>
      <c r="D93" s="27" t="s">
        <v>15</v>
      </c>
      <c r="E93" s="64"/>
      <c r="F93" s="34"/>
      <c r="G93" s="3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topLeftCell="A4" workbookViewId="0">
      <selection activeCell="E30" sqref="E30"/>
    </sheetView>
  </sheetViews>
  <sheetFormatPr defaultRowHeight="15" x14ac:dyDescent="0.25"/>
  <sheetData>
    <row r="2" spans="1:6" x14ac:dyDescent="0.25">
      <c r="A2" t="s">
        <v>19</v>
      </c>
    </row>
    <row r="4" spans="1:6" ht="15.75" thickBot="1" x14ac:dyDescent="0.3">
      <c r="A4" s="1" t="s">
        <v>0</v>
      </c>
      <c r="B4" s="1" t="s">
        <v>1</v>
      </c>
      <c r="C4" s="16" t="s">
        <v>2</v>
      </c>
      <c r="D4" s="15" t="s">
        <v>3</v>
      </c>
      <c r="E4" s="15" t="s">
        <v>4</v>
      </c>
      <c r="F4" s="15" t="s">
        <v>5</v>
      </c>
    </row>
    <row r="5" spans="1:6" ht="15.75" thickTop="1" x14ac:dyDescent="0.25">
      <c r="A5" s="3">
        <v>1</v>
      </c>
      <c r="B5" s="4" t="s">
        <v>6</v>
      </c>
      <c r="C5" s="5" t="s">
        <v>13</v>
      </c>
      <c r="D5" s="10"/>
      <c r="E5" s="10"/>
      <c r="F5" s="10"/>
    </row>
    <row r="6" spans="1:6" x14ac:dyDescent="0.25">
      <c r="A6" s="3">
        <v>2</v>
      </c>
      <c r="B6" s="4" t="s">
        <v>6</v>
      </c>
      <c r="C6" s="5" t="s">
        <v>13</v>
      </c>
      <c r="D6" s="10"/>
      <c r="E6" s="10"/>
      <c r="F6" s="10"/>
    </row>
    <row r="7" spans="1:6" x14ac:dyDescent="0.25">
      <c r="A7" s="3">
        <v>3</v>
      </c>
      <c r="B7" s="7" t="s">
        <v>8</v>
      </c>
      <c r="C7" s="5" t="s">
        <v>13</v>
      </c>
      <c r="D7" s="10"/>
      <c r="E7" s="10"/>
      <c r="F7" s="10"/>
    </row>
    <row r="8" spans="1:6" x14ac:dyDescent="0.25">
      <c r="A8" s="3">
        <v>4</v>
      </c>
      <c r="B8" s="7" t="s">
        <v>8</v>
      </c>
      <c r="C8" s="5" t="s">
        <v>13</v>
      </c>
      <c r="D8" s="10"/>
      <c r="E8" s="10"/>
      <c r="F8" s="10"/>
    </row>
    <row r="9" spans="1:6" x14ac:dyDescent="0.25">
      <c r="A9" s="3">
        <v>5</v>
      </c>
      <c r="B9" s="17" t="s">
        <v>9</v>
      </c>
      <c r="C9" s="5" t="s">
        <v>13</v>
      </c>
      <c r="D9" s="10"/>
      <c r="E9" s="10"/>
      <c r="F9" s="10"/>
    </row>
    <row r="10" spans="1:6" x14ac:dyDescent="0.25">
      <c r="A10" s="3">
        <v>6</v>
      </c>
      <c r="B10" s="17" t="s">
        <v>9</v>
      </c>
      <c r="C10" s="5" t="s">
        <v>13</v>
      </c>
      <c r="D10" s="10"/>
      <c r="E10" s="10"/>
      <c r="F10" s="10"/>
    </row>
    <row r="11" spans="1:6" x14ac:dyDescent="0.25">
      <c r="A11" s="3">
        <v>7</v>
      </c>
      <c r="B11" s="9" t="s">
        <v>10</v>
      </c>
      <c r="C11" s="5" t="s">
        <v>13</v>
      </c>
      <c r="D11" s="18"/>
      <c r="E11" s="18"/>
      <c r="F11" s="18"/>
    </row>
    <row r="12" spans="1:6" ht="15.75" thickBot="1" x14ac:dyDescent="0.3">
      <c r="A12" s="27">
        <v>8</v>
      </c>
      <c r="B12" s="31" t="s">
        <v>10</v>
      </c>
      <c r="C12" s="29" t="s">
        <v>13</v>
      </c>
      <c r="D12" s="10"/>
      <c r="E12" s="10"/>
      <c r="F12" s="10"/>
    </row>
    <row r="13" spans="1:6" x14ac:dyDescent="0.25">
      <c r="A13" s="3">
        <v>9</v>
      </c>
      <c r="B13" s="4" t="s">
        <v>6</v>
      </c>
      <c r="C13" s="5" t="s">
        <v>15</v>
      </c>
      <c r="D13" s="10"/>
      <c r="E13" s="10"/>
      <c r="F13" s="10"/>
    </row>
    <row r="14" spans="1:6" x14ac:dyDescent="0.25">
      <c r="A14" s="3">
        <v>10</v>
      </c>
      <c r="B14" s="4" t="s">
        <v>6</v>
      </c>
      <c r="C14" s="5" t="s">
        <v>15</v>
      </c>
      <c r="D14" s="10"/>
      <c r="E14" s="10"/>
      <c r="F14" s="10"/>
    </row>
    <row r="15" spans="1:6" x14ac:dyDescent="0.25">
      <c r="A15" s="3">
        <v>11</v>
      </c>
      <c r="B15" s="4" t="s">
        <v>6</v>
      </c>
      <c r="C15" s="5" t="s">
        <v>15</v>
      </c>
      <c r="D15" s="10"/>
      <c r="E15" s="10"/>
      <c r="F15" s="10"/>
    </row>
    <row r="16" spans="1:6" x14ac:dyDescent="0.25">
      <c r="A16" s="3">
        <v>12</v>
      </c>
      <c r="B16" s="7" t="s">
        <v>8</v>
      </c>
      <c r="C16" s="5" t="s">
        <v>15</v>
      </c>
      <c r="D16" s="10"/>
      <c r="E16" s="10"/>
      <c r="F16" s="10"/>
    </row>
    <row r="17" spans="1:6" x14ac:dyDescent="0.25">
      <c r="A17" s="3">
        <v>13</v>
      </c>
      <c r="B17" s="7" t="s">
        <v>8</v>
      </c>
      <c r="C17" s="5" t="s">
        <v>15</v>
      </c>
      <c r="D17" s="10"/>
      <c r="E17" s="10"/>
      <c r="F17" s="10"/>
    </row>
    <row r="18" spans="1:6" x14ac:dyDescent="0.25">
      <c r="A18" s="3">
        <v>14</v>
      </c>
      <c r="B18" s="7" t="s">
        <v>8</v>
      </c>
      <c r="C18" s="5" t="s">
        <v>15</v>
      </c>
      <c r="D18" s="10"/>
      <c r="E18" s="10"/>
      <c r="F18" s="10"/>
    </row>
    <row r="19" spans="1:6" x14ac:dyDescent="0.25">
      <c r="A19" s="3">
        <v>15</v>
      </c>
      <c r="B19" s="8" t="s">
        <v>9</v>
      </c>
      <c r="C19" s="5" t="s">
        <v>15</v>
      </c>
      <c r="D19" s="10"/>
      <c r="E19" s="10"/>
      <c r="F19" s="10"/>
    </row>
    <row r="20" spans="1:6" x14ac:dyDescent="0.25">
      <c r="A20" s="3">
        <v>16</v>
      </c>
      <c r="B20" s="8" t="s">
        <v>9</v>
      </c>
      <c r="C20" s="5" t="s">
        <v>15</v>
      </c>
      <c r="D20" s="10"/>
      <c r="E20" s="10"/>
      <c r="F20" s="10"/>
    </row>
    <row r="21" spans="1:6" x14ac:dyDescent="0.25">
      <c r="A21" s="3">
        <v>17</v>
      </c>
      <c r="B21" s="8" t="s">
        <v>9</v>
      </c>
      <c r="C21" s="5" t="s">
        <v>15</v>
      </c>
      <c r="D21" s="11"/>
      <c r="E21" s="11"/>
      <c r="F21" s="11"/>
    </row>
    <row r="22" spans="1:6" x14ac:dyDescent="0.25">
      <c r="A22" s="3">
        <v>18</v>
      </c>
      <c r="B22" s="9" t="s">
        <v>10</v>
      </c>
      <c r="C22" s="5" t="s">
        <v>15</v>
      </c>
      <c r="D22" s="11"/>
      <c r="E22" s="11"/>
      <c r="F22" s="11"/>
    </row>
    <row r="23" spans="1:6" x14ac:dyDescent="0.25">
      <c r="A23" s="3">
        <v>19</v>
      </c>
      <c r="B23" s="9" t="s">
        <v>10</v>
      </c>
      <c r="C23" s="5" t="s">
        <v>15</v>
      </c>
      <c r="D23" s="10"/>
      <c r="E23" s="10"/>
      <c r="F23" s="10"/>
    </row>
    <row r="24" spans="1:6" ht="15.75" thickBot="1" x14ac:dyDescent="0.3">
      <c r="A24" s="27">
        <v>20</v>
      </c>
      <c r="B24" s="31" t="s">
        <v>10</v>
      </c>
      <c r="C24" s="27" t="s">
        <v>15</v>
      </c>
      <c r="D24" s="35"/>
      <c r="E24" s="35"/>
      <c r="F24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Supernatant</vt:lpstr>
      <vt:lpstr>Supernatant + Rux</vt:lpstr>
      <vt:lpstr>Organoid Lysis</vt:lpstr>
      <vt:lpstr>Frozen Organoids</vt:lpstr>
    </vt:vector>
  </TitlesOfParts>
  <Company>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Capendale, P.E.</dc:creator>
  <cp:lastModifiedBy>Garcia Rodriguez, I. (Ines)</cp:lastModifiedBy>
  <dcterms:created xsi:type="dcterms:W3CDTF">2022-01-27T08:00:07Z</dcterms:created>
  <dcterms:modified xsi:type="dcterms:W3CDTF">2023-06-21T07:22:14Z</dcterms:modified>
</cp:coreProperties>
</file>